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liati\Desktop\Beach Volley Lombardia\Campionati studenteschi 2025\Finale Regionale\"/>
    </mc:Choice>
  </mc:AlternateContent>
  <xr:revisionPtr revIDLastSave="0" documentId="8_{65EC39D7-9151-437E-A018-4669C79C79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UALIFICAZIONI" sheetId="1" r:id="rId1"/>
    <sheet name="SEMIFINALI e FINALI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E21" i="1"/>
  <c r="G31" i="1" s="1"/>
  <c r="G21" i="1"/>
  <c r="G26" i="1" s="1"/>
  <c r="G65" i="1"/>
  <c r="E50" i="1"/>
  <c r="E65" i="1" s="1"/>
  <c r="G60" i="1"/>
  <c r="E60" i="1"/>
  <c r="G55" i="1"/>
  <c r="E55" i="1"/>
  <c r="P47" i="1"/>
  <c r="P48" i="1"/>
  <c r="P49" i="1"/>
  <c r="P50" i="1"/>
  <c r="O47" i="1"/>
  <c r="O48" i="1"/>
  <c r="O49" i="1"/>
  <c r="O50" i="1"/>
  <c r="M47" i="1"/>
  <c r="M48" i="1"/>
  <c r="M49" i="1"/>
  <c r="M50" i="1"/>
  <c r="L47" i="1"/>
  <c r="L48" i="1"/>
  <c r="L49" i="1"/>
  <c r="L50" i="1"/>
  <c r="J50" i="1"/>
  <c r="G50" i="1"/>
  <c r="J49" i="1"/>
  <c r="J48" i="1"/>
  <c r="J47" i="1"/>
  <c r="P16" i="1"/>
  <c r="P15" i="1"/>
  <c r="P14" i="1"/>
  <c r="P13" i="1"/>
  <c r="O16" i="1"/>
  <c r="O15" i="1"/>
  <c r="O14" i="1"/>
  <c r="O13" i="1"/>
  <c r="M15" i="1"/>
  <c r="M14" i="1"/>
  <c r="M16" i="1"/>
  <c r="M13" i="1"/>
  <c r="L14" i="1"/>
  <c r="L15" i="1"/>
  <c r="N15" i="1" s="1"/>
  <c r="L16" i="1"/>
  <c r="L13" i="1"/>
  <c r="J16" i="1"/>
  <c r="J15" i="1"/>
  <c r="J14" i="1"/>
  <c r="J13" i="1"/>
  <c r="G16" i="1"/>
  <c r="E16" i="1"/>
  <c r="E31" i="1" s="1"/>
  <c r="E26" i="1"/>
  <c r="Q15" i="1" l="1"/>
  <c r="N48" i="1"/>
  <c r="N49" i="1"/>
  <c r="Q47" i="1"/>
  <c r="Q13" i="1"/>
  <c r="M19" i="1"/>
  <c r="O19" i="1"/>
  <c r="O53" i="1"/>
  <c r="N47" i="1"/>
  <c r="Q49" i="1"/>
  <c r="Q48" i="1"/>
  <c r="M53" i="1"/>
  <c r="N14" i="1"/>
  <c r="N16" i="1"/>
  <c r="L19" i="1"/>
  <c r="Q14" i="1"/>
  <c r="Q16" i="1"/>
  <c r="P19" i="1"/>
  <c r="N13" i="1"/>
  <c r="L53" i="1"/>
  <c r="Q50" i="1"/>
  <c r="P53" i="1"/>
  <c r="N50" i="1"/>
</calcChain>
</file>

<file path=xl/sharedStrings.xml><?xml version="1.0" encoding="utf-8"?>
<sst xmlns="http://schemas.openxmlformats.org/spreadsheetml/2006/main" count="112" uniqueCount="60">
  <si>
    <t>ore</t>
  </si>
  <si>
    <t>INC 1</t>
  </si>
  <si>
    <t>CLASSIFICA</t>
  </si>
  <si>
    <t>INC 3</t>
  </si>
  <si>
    <t xml:space="preserve">CONTROLLO </t>
  </si>
  <si>
    <t>INC 5</t>
  </si>
  <si>
    <t>GIRONE A</t>
  </si>
  <si>
    <t>SET VINTI</t>
  </si>
  <si>
    <t>SET PERSI</t>
  </si>
  <si>
    <t>PUNTI FATTI</t>
  </si>
  <si>
    <t>PUNTI SUBITI</t>
  </si>
  <si>
    <t>Q. SET</t>
  </si>
  <si>
    <t>Q. PUNTI</t>
  </si>
  <si>
    <t>SCUOLA</t>
  </si>
  <si>
    <t>GIRONE B</t>
  </si>
  <si>
    <t>A</t>
  </si>
  <si>
    <t>B</t>
  </si>
  <si>
    <t>VS</t>
  </si>
  <si>
    <t>3/4 POSTO</t>
  </si>
  <si>
    <t>1/2 POSTO</t>
  </si>
  <si>
    <t>INC 7</t>
  </si>
  <si>
    <t>INC 8</t>
  </si>
  <si>
    <t>INC 9</t>
  </si>
  <si>
    <t>INC 10</t>
  </si>
  <si>
    <t>INC 11</t>
  </si>
  <si>
    <t>INC 12</t>
  </si>
  <si>
    <t>CLASSIFICA FINALE</t>
  </si>
  <si>
    <t xml:space="preserve"> </t>
  </si>
  <si>
    <t>CAMPIONATI STUDENTESCHI - FINALE REGIONALE</t>
  </si>
  <si>
    <t>Si qualificano alle Semifinali la 1^ e la 2^ classificata</t>
  </si>
  <si>
    <t>CAMPO 1</t>
  </si>
  <si>
    <t>CAMPO 2</t>
  </si>
  <si>
    <t>SEMIFINALI e FINALI</t>
  </si>
  <si>
    <t>MI - SEVERI CORRENTI</t>
  </si>
  <si>
    <t>SEMIFINALI ore 12.45 campo 1-2</t>
  </si>
  <si>
    <t>CAMPIONATI STUDENTESCHI - FINALE REGIONALE ALLIEVE FEMMINILI</t>
  </si>
  <si>
    <t>Altezza rete 2,15 metri - Gare da 2 set su 3 ai 15 punti - no limit point</t>
  </si>
  <si>
    <t>CAMPO 1 - 2                                                ALLIEVE FEMMINILI</t>
  </si>
  <si>
    <t>CAMPO  1 - 2                                    ALLIEVE FEMMINILI</t>
  </si>
  <si>
    <t>INC 2</t>
  </si>
  <si>
    <t>INC 4</t>
  </si>
  <si>
    <t>INC 6</t>
  </si>
  <si>
    <t>BG - SONZOGNI</t>
  </si>
  <si>
    <t>MB-PARINI</t>
  </si>
  <si>
    <t>PV - FARAVELLI</t>
  </si>
  <si>
    <t>LO - VOLTA</t>
  </si>
  <si>
    <t>CO - GIOVIO</t>
  </si>
  <si>
    <t>MN - FALCONE</t>
  </si>
  <si>
    <t>BS - COPERNICO</t>
  </si>
  <si>
    <t>FINALI ore 13.30 Campo 1-2</t>
  </si>
  <si>
    <t>Altezza rete 2,15 metri - Gare da 2 set su 3 ai 15 punti NO LIMIT POINT - Campi 1-2</t>
  </si>
  <si>
    <t>RISULTATI</t>
  </si>
  <si>
    <t>GARA  13</t>
  </si>
  <si>
    <t>GARA  14</t>
  </si>
  <si>
    <t>GARA  15</t>
  </si>
  <si>
    <t>GARA  16</t>
  </si>
  <si>
    <t>2\0   15-10    15-12</t>
  </si>
  <si>
    <t xml:space="preserve">  2\0     15-4   16-14</t>
  </si>
  <si>
    <t xml:space="preserve">2\0   15-10  15-3  </t>
  </si>
  <si>
    <t xml:space="preserve">2\1    15-6  10-15  15-13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</si>
</sst>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0" fontId="8" fillId="2" borderId="10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5" fontId="1" fillId="2" borderId="0" xfId="0" applyNumberFormat="1" applyFont="1" applyFill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11" fillId="0" borderId="0" xfId="0" applyFont="1"/>
    <xf numFmtId="0" fontId="0" fillId="2" borderId="0" xfId="0" applyFill="1"/>
    <xf numFmtId="0" fontId="0" fillId="0" borderId="16" xfId="0" applyBorder="1" applyAlignment="1">
      <alignment horizontal="center"/>
    </xf>
    <xf numFmtId="15" fontId="1" fillId="5" borderId="8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5" fontId="13" fillId="5" borderId="20" xfId="0" applyNumberFormat="1" applyFont="1" applyFill="1" applyBorder="1" applyAlignment="1">
      <alignment horizontal="center" vertical="center"/>
    </xf>
    <xf numFmtId="15" fontId="13" fillId="5" borderId="21" xfId="0" applyNumberFormat="1" applyFont="1" applyFill="1" applyBorder="1" applyAlignment="1">
      <alignment horizontal="center" vertical="center"/>
    </xf>
    <xf numFmtId="0" fontId="13" fillId="5" borderId="21" xfId="0" applyFont="1" applyFill="1" applyBorder="1"/>
    <xf numFmtId="0" fontId="13" fillId="5" borderId="22" xfId="0" applyFont="1" applyFill="1" applyBorder="1"/>
    <xf numFmtId="15" fontId="12" fillId="7" borderId="1" xfId="0" applyNumberFormat="1" applyFont="1" applyFill="1" applyBorder="1" applyAlignment="1">
      <alignment horizontal="center" vertical="center"/>
    </xf>
    <xf numFmtId="15" fontId="12" fillId="7" borderId="2" xfId="0" applyNumberFormat="1" applyFont="1" applyFill="1" applyBorder="1" applyAlignment="1">
      <alignment horizontal="center" vertical="center"/>
    </xf>
    <xf numFmtId="15" fontId="12" fillId="7" borderId="3" xfId="0" applyNumberFormat="1" applyFont="1" applyFill="1" applyBorder="1" applyAlignment="1">
      <alignment horizontal="center" vertical="center"/>
    </xf>
    <xf numFmtId="15" fontId="12" fillId="7" borderId="6" xfId="0" applyNumberFormat="1" applyFont="1" applyFill="1" applyBorder="1" applyAlignment="1">
      <alignment horizontal="center" vertical="center"/>
    </xf>
    <xf numFmtId="15" fontId="12" fillId="7" borderId="7" xfId="0" applyNumberFormat="1" applyFont="1" applyFill="1" applyBorder="1" applyAlignment="1">
      <alignment horizontal="center" vertical="center"/>
    </xf>
    <xf numFmtId="15" fontId="12" fillId="7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5" fontId="1" fillId="5" borderId="20" xfId="0" applyNumberFormat="1" applyFont="1" applyFill="1" applyBorder="1" applyAlignment="1">
      <alignment horizontal="center" vertical="center"/>
    </xf>
    <xf numFmtId="15" fontId="1" fillId="5" borderId="21" xfId="0" applyNumberFormat="1" applyFont="1" applyFill="1" applyBorder="1" applyAlignment="1">
      <alignment horizontal="center" vertical="center"/>
    </xf>
    <xf numFmtId="15" fontId="1" fillId="5" borderId="2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gliati/AppData/Local/Microsoft/Windows/INetCache/Content.Outlook/WC2HI2EN/Risultati%20e%20classifica%20Finale%20Regionale%20Campionati%20Studenteschi%20-%20Cellatica%2031%20Maggio%202024%20-%20Allievi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LIFICAZIONI"/>
      <sheetName val="SEMIFINALI e FINALI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69"/>
  <sheetViews>
    <sheetView topLeftCell="A34" zoomScale="68" zoomScaleNormal="68" workbookViewId="0">
      <selection activeCell="N49" sqref="N49"/>
    </sheetView>
  </sheetViews>
  <sheetFormatPr defaultRowHeight="15" x14ac:dyDescent="0.25"/>
  <cols>
    <col min="5" max="5" width="26.7109375" customWidth="1"/>
    <col min="7" max="7" width="25.7109375" customWidth="1"/>
    <col min="10" max="10" width="11.85546875" customWidth="1"/>
    <col min="11" max="11" width="21.85546875" customWidth="1"/>
    <col min="12" max="12" width="11.42578125" customWidth="1"/>
    <col min="13" max="13" width="10.85546875" customWidth="1"/>
    <col min="14" max="14" width="10.5703125" customWidth="1"/>
    <col min="15" max="15" width="13.140625" customWidth="1"/>
    <col min="16" max="16" width="13.5703125" customWidth="1"/>
    <col min="17" max="17" width="10.42578125" customWidth="1"/>
    <col min="18" max="18" width="10.85546875" customWidth="1"/>
  </cols>
  <sheetData>
    <row r="1" spans="2:18" x14ac:dyDescent="0.25">
      <c r="D1" s="97" t="s">
        <v>28</v>
      </c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2:18" ht="15.75" thickBot="1" x14ac:dyDescent="0.3"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2:18" x14ac:dyDescent="0.25">
      <c r="B3" s="99" t="s">
        <v>6</v>
      </c>
      <c r="C3" s="100"/>
      <c r="D3" s="100"/>
      <c r="E3" s="100"/>
      <c r="F3" s="100"/>
      <c r="G3" s="100"/>
      <c r="H3" s="100"/>
      <c r="I3" s="101"/>
      <c r="J3" s="77" t="s">
        <v>37</v>
      </c>
      <c r="K3" s="78"/>
      <c r="L3" s="78"/>
      <c r="M3" s="78"/>
      <c r="N3" s="78"/>
      <c r="O3" s="79"/>
      <c r="P3" s="79"/>
      <c r="Q3" s="79"/>
      <c r="R3" s="80"/>
    </row>
    <row r="4" spans="2:18" x14ac:dyDescent="0.25">
      <c r="B4" s="102"/>
      <c r="C4" s="103"/>
      <c r="D4" s="103"/>
      <c r="E4" s="103"/>
      <c r="F4" s="103"/>
      <c r="G4" s="103"/>
      <c r="H4" s="103"/>
      <c r="I4" s="104"/>
      <c r="J4" s="81"/>
      <c r="K4" s="82"/>
      <c r="L4" s="82"/>
      <c r="M4" s="82"/>
      <c r="N4" s="82"/>
      <c r="O4" s="82"/>
      <c r="P4" s="82"/>
      <c r="Q4" s="82"/>
      <c r="R4" s="83"/>
    </row>
    <row r="5" spans="2:18" ht="15.75" thickBot="1" x14ac:dyDescent="0.3">
      <c r="B5" s="102"/>
      <c r="C5" s="103"/>
      <c r="D5" s="103"/>
      <c r="E5" s="103"/>
      <c r="F5" s="103"/>
      <c r="G5" s="103"/>
      <c r="H5" s="103"/>
      <c r="I5" s="104"/>
      <c r="J5" s="84"/>
      <c r="K5" s="85"/>
      <c r="L5" s="85"/>
      <c r="M5" s="85"/>
      <c r="N5" s="85"/>
      <c r="O5" s="85"/>
      <c r="P5" s="85"/>
      <c r="Q5" s="85"/>
      <c r="R5" s="86"/>
    </row>
    <row r="6" spans="2:18" ht="19.5" thickBot="1" x14ac:dyDescent="0.35">
      <c r="B6" s="1"/>
      <c r="C6" s="26" t="s">
        <v>30</v>
      </c>
      <c r="D6" s="2"/>
      <c r="E6" s="64" t="s">
        <v>42</v>
      </c>
      <c r="F6" s="29">
        <v>2</v>
      </c>
      <c r="G6" s="67" t="s">
        <v>43</v>
      </c>
      <c r="H6" s="29">
        <v>0</v>
      </c>
      <c r="I6" s="21"/>
      <c r="J6" s="87" t="s">
        <v>36</v>
      </c>
      <c r="K6" s="88"/>
      <c r="L6" s="88"/>
      <c r="M6" s="88"/>
      <c r="N6" s="88"/>
      <c r="O6" s="89"/>
      <c r="P6" s="89"/>
      <c r="Q6" s="89"/>
      <c r="R6" s="90"/>
    </row>
    <row r="7" spans="2:18" ht="18.75" x14ac:dyDescent="0.25">
      <c r="B7" s="1"/>
      <c r="C7" s="3" t="s">
        <v>0</v>
      </c>
      <c r="D7" s="2"/>
      <c r="E7" s="65"/>
      <c r="F7" s="34">
        <v>15</v>
      </c>
      <c r="G7" s="68"/>
      <c r="H7" s="4">
        <v>4</v>
      </c>
      <c r="I7" s="21"/>
      <c r="J7" s="91" t="s">
        <v>29</v>
      </c>
      <c r="K7" s="92"/>
      <c r="L7" s="92"/>
      <c r="M7" s="92"/>
      <c r="N7" s="92"/>
      <c r="O7" s="92"/>
      <c r="P7" s="92"/>
      <c r="Q7" s="92"/>
      <c r="R7" s="93"/>
    </row>
    <row r="8" spans="2:18" ht="19.5" thickBot="1" x14ac:dyDescent="0.3">
      <c r="B8" s="1"/>
      <c r="C8" s="6">
        <v>0.39583333333333331</v>
      </c>
      <c r="D8" s="2"/>
      <c r="E8" s="65"/>
      <c r="F8" s="30">
        <v>15</v>
      </c>
      <c r="G8" s="68"/>
      <c r="H8" s="30">
        <v>7</v>
      </c>
      <c r="I8" s="21"/>
      <c r="J8" s="94"/>
      <c r="K8" s="95"/>
      <c r="L8" s="95"/>
      <c r="M8" s="95"/>
      <c r="N8" s="95"/>
      <c r="O8" s="95"/>
      <c r="P8" s="95"/>
      <c r="Q8" s="95"/>
      <c r="R8" s="96"/>
    </row>
    <row r="9" spans="2:18" x14ac:dyDescent="0.25">
      <c r="B9" s="1"/>
      <c r="C9" s="7" t="s">
        <v>1</v>
      </c>
      <c r="D9" s="2"/>
      <c r="E9" s="66"/>
      <c r="F9" s="30"/>
      <c r="G9" s="69"/>
      <c r="H9" s="30"/>
      <c r="I9" s="21"/>
      <c r="J9" s="24"/>
      <c r="K9" s="24"/>
      <c r="L9" s="24"/>
      <c r="M9" s="24"/>
      <c r="N9" s="24"/>
      <c r="O9" s="24"/>
      <c r="P9" s="24"/>
      <c r="Q9" s="24"/>
      <c r="R9" s="5"/>
    </row>
    <row r="10" spans="2:18" ht="19.5" thickBot="1" x14ac:dyDescent="0.3">
      <c r="B10" s="1"/>
      <c r="C10" s="32"/>
      <c r="D10" s="21"/>
      <c r="E10" s="31"/>
      <c r="F10" s="21"/>
      <c r="G10" s="31"/>
      <c r="H10" s="21"/>
      <c r="I10" s="21"/>
      <c r="J10" s="24"/>
      <c r="K10" s="24"/>
      <c r="L10" s="24"/>
      <c r="M10" s="24"/>
      <c r="N10" s="24"/>
      <c r="O10" s="24"/>
      <c r="P10" s="24"/>
      <c r="Q10" s="24"/>
      <c r="R10" s="5"/>
    </row>
    <row r="11" spans="2:18" ht="15.75" thickBot="1" x14ac:dyDescent="0.3">
      <c r="B11" s="1"/>
      <c r="C11" s="26" t="s">
        <v>31</v>
      </c>
      <c r="D11" s="2"/>
      <c r="E11" s="42" t="s">
        <v>33</v>
      </c>
      <c r="F11" s="29">
        <v>0</v>
      </c>
      <c r="G11" s="45" t="s">
        <v>44</v>
      </c>
      <c r="H11" s="29">
        <v>2</v>
      </c>
      <c r="I11" s="21"/>
      <c r="J11" s="48" t="s">
        <v>2</v>
      </c>
      <c r="K11" s="48"/>
      <c r="L11" s="48"/>
      <c r="M11" s="48"/>
      <c r="N11" s="48"/>
      <c r="O11" s="48"/>
      <c r="P11" s="48"/>
      <c r="Q11" s="48"/>
      <c r="R11" s="5"/>
    </row>
    <row r="12" spans="2:18" ht="18.75" x14ac:dyDescent="0.25">
      <c r="B12" s="1"/>
      <c r="C12" s="3" t="s">
        <v>0</v>
      </c>
      <c r="D12" s="2"/>
      <c r="E12" s="43"/>
      <c r="F12" s="4">
        <v>8</v>
      </c>
      <c r="G12" s="46"/>
      <c r="H12" s="4">
        <v>15</v>
      </c>
      <c r="I12" s="21"/>
      <c r="J12" s="49" t="s">
        <v>13</v>
      </c>
      <c r="K12" s="50"/>
      <c r="L12" s="8" t="s">
        <v>7</v>
      </c>
      <c r="M12" s="8" t="s">
        <v>8</v>
      </c>
      <c r="N12" s="8" t="s">
        <v>11</v>
      </c>
      <c r="O12" s="8" t="s">
        <v>9</v>
      </c>
      <c r="P12" s="8" t="s">
        <v>10</v>
      </c>
      <c r="Q12" s="8" t="s">
        <v>12</v>
      </c>
      <c r="R12" s="5"/>
    </row>
    <row r="13" spans="2:18" ht="18.75" x14ac:dyDescent="0.25">
      <c r="B13" s="1"/>
      <c r="C13" s="6">
        <v>0.39583333333333331</v>
      </c>
      <c r="D13" s="2"/>
      <c r="E13" s="43"/>
      <c r="F13" s="30">
        <v>12</v>
      </c>
      <c r="G13" s="46"/>
      <c r="H13" s="30">
        <v>15</v>
      </c>
      <c r="I13" s="21"/>
      <c r="J13" s="51" t="str">
        <f>E6</f>
        <v>BG - SONZOGNI</v>
      </c>
      <c r="K13" s="52"/>
      <c r="L13" s="9">
        <f>F6+F16+F31</f>
        <v>4</v>
      </c>
      <c r="M13" s="9">
        <f>H6+H16+H31</f>
        <v>2</v>
      </c>
      <c r="N13" s="9">
        <f>L13/M13</f>
        <v>2</v>
      </c>
      <c r="O13" s="8">
        <f>F7+F8+F9+F17+F18+F19+F32+F33+F34</f>
        <v>80</v>
      </c>
      <c r="P13" s="8">
        <f>H7+H8+H9+H17+H18+H19+H32+H33+H34</f>
        <v>57</v>
      </c>
      <c r="Q13" s="10">
        <f>O13/P13</f>
        <v>1.4035087719298245</v>
      </c>
      <c r="R13" s="11"/>
    </row>
    <row r="14" spans="2:18" x14ac:dyDescent="0.25">
      <c r="B14" s="1"/>
      <c r="C14" s="7" t="s">
        <v>39</v>
      </c>
      <c r="D14" s="2"/>
      <c r="E14" s="44"/>
      <c r="F14" s="30"/>
      <c r="G14" s="47"/>
      <c r="H14" s="30"/>
      <c r="I14" s="21"/>
      <c r="J14" s="53" t="str">
        <f>E11</f>
        <v>MI - SEVERI CORRENTI</v>
      </c>
      <c r="K14" s="54"/>
      <c r="L14" s="12">
        <f>F11+F21+H31</f>
        <v>2</v>
      </c>
      <c r="M14" s="12">
        <f>H11+H21+F31</f>
        <v>4</v>
      </c>
      <c r="N14" s="9">
        <f t="shared" ref="N14:N16" si="0">L14/M14</f>
        <v>0.5</v>
      </c>
      <c r="O14" s="8">
        <f>F12+F13+F14+F22+F23+F24+H32+H33+H34</f>
        <v>66</v>
      </c>
      <c r="P14" s="8">
        <f>H12+H13+H14+H22+H23+H24+F32+F33+F34</f>
        <v>75</v>
      </c>
      <c r="Q14" s="10">
        <f t="shared" ref="Q14:Q16" si="1">O14/P14</f>
        <v>0.88</v>
      </c>
      <c r="R14" s="11"/>
    </row>
    <row r="15" spans="2:18" ht="19.5" thickBot="1" x14ac:dyDescent="0.3">
      <c r="B15" s="1"/>
      <c r="C15" s="32"/>
      <c r="D15" s="21"/>
      <c r="E15" s="31"/>
      <c r="F15" s="21"/>
      <c r="G15" s="31"/>
      <c r="H15" s="21"/>
      <c r="I15" s="21"/>
      <c r="J15" s="73" t="str">
        <f>G11</f>
        <v>PV - FARAVELLI</v>
      </c>
      <c r="K15" s="74"/>
      <c r="L15" s="9">
        <f>H11+H16+F26</f>
        <v>6</v>
      </c>
      <c r="M15" s="9">
        <f>F11+F16+H26</f>
        <v>0</v>
      </c>
      <c r="N15" s="9" t="e">
        <f t="shared" si="0"/>
        <v>#DIV/0!</v>
      </c>
      <c r="O15" s="8">
        <f>H12+H13+H14+H17+H18+H19+F27+F28+F29</f>
        <v>90</v>
      </c>
      <c r="P15" s="8">
        <f>F12+F13+F14+F17+F18+F19+H27+H28+H29</f>
        <v>50</v>
      </c>
      <c r="Q15" s="10">
        <f t="shared" si="1"/>
        <v>1.8</v>
      </c>
      <c r="R15" s="11"/>
    </row>
    <row r="16" spans="2:18" ht="15.75" thickBot="1" x14ac:dyDescent="0.3">
      <c r="B16" s="1"/>
      <c r="C16" s="26" t="s">
        <v>30</v>
      </c>
      <c r="D16" s="2"/>
      <c r="E16" s="64" t="str">
        <f>E6</f>
        <v>BG - SONZOGNI</v>
      </c>
      <c r="F16" s="29">
        <v>0</v>
      </c>
      <c r="G16" s="45" t="str">
        <f>G11</f>
        <v>PV - FARAVELLI</v>
      </c>
      <c r="H16" s="29">
        <v>2</v>
      </c>
      <c r="I16" s="21"/>
      <c r="J16" s="75" t="str">
        <f>G6</f>
        <v>MB-PARINI</v>
      </c>
      <c r="K16" s="76"/>
      <c r="L16" s="9">
        <f>H6+H21+H26</f>
        <v>0</v>
      </c>
      <c r="M16" s="9">
        <f>F6+F21+F26</f>
        <v>6</v>
      </c>
      <c r="N16" s="9">
        <f t="shared" si="0"/>
        <v>0</v>
      </c>
      <c r="O16" s="8">
        <f>H7+H8+H9+H22+H23+H24+H27+H28+H29</f>
        <v>36</v>
      </c>
      <c r="P16" s="8">
        <f>F7+F8+F9+F22+F23+F24+F27+F28+F29</f>
        <v>90</v>
      </c>
      <c r="Q16" s="10">
        <f t="shared" si="1"/>
        <v>0.4</v>
      </c>
      <c r="R16" s="11"/>
    </row>
    <row r="17" spans="2:22" ht="18.75" x14ac:dyDescent="0.25">
      <c r="B17" s="1"/>
      <c r="C17" s="3" t="s">
        <v>0</v>
      </c>
      <c r="D17" s="2"/>
      <c r="E17" s="65"/>
      <c r="F17" s="4">
        <v>8</v>
      </c>
      <c r="G17" s="46"/>
      <c r="H17" s="4">
        <v>15</v>
      </c>
      <c r="I17" s="21"/>
      <c r="J17" s="23"/>
      <c r="K17" s="23"/>
      <c r="L17" s="23"/>
      <c r="M17" s="23"/>
      <c r="N17" s="23"/>
      <c r="O17" s="24"/>
      <c r="P17" s="24"/>
      <c r="Q17" s="25"/>
      <c r="R17" s="5"/>
    </row>
    <row r="18" spans="2:22" ht="18.75" x14ac:dyDescent="0.25">
      <c r="B18" s="1"/>
      <c r="C18" s="6">
        <v>0.4375</v>
      </c>
      <c r="D18" s="2"/>
      <c r="E18" s="65"/>
      <c r="F18" s="30">
        <v>12</v>
      </c>
      <c r="G18" s="46"/>
      <c r="H18" s="30">
        <v>15</v>
      </c>
      <c r="I18" s="21"/>
      <c r="J18" s="22"/>
      <c r="K18" s="22"/>
      <c r="L18" s="22"/>
      <c r="M18" s="22"/>
      <c r="N18" s="22"/>
      <c r="O18" s="22"/>
      <c r="P18" s="22"/>
      <c r="Q18" s="22"/>
      <c r="R18" s="5"/>
    </row>
    <row r="19" spans="2:22" x14ac:dyDescent="0.25">
      <c r="B19" s="1"/>
      <c r="C19" s="7" t="s">
        <v>3</v>
      </c>
      <c r="D19" s="2"/>
      <c r="E19" s="66"/>
      <c r="F19" s="30"/>
      <c r="G19" s="47"/>
      <c r="H19" s="30"/>
      <c r="I19" s="21"/>
      <c r="J19" s="35"/>
      <c r="K19" s="35" t="s">
        <v>4</v>
      </c>
      <c r="L19" s="35">
        <f>L13+L14+L15+L16</f>
        <v>12</v>
      </c>
      <c r="M19" s="35">
        <f>M13+M14+M15+M16</f>
        <v>12</v>
      </c>
      <c r="N19" s="35"/>
      <c r="O19" s="35">
        <f t="shared" ref="O19:P19" si="2">O13+O14+O15+O16+O17</f>
        <v>272</v>
      </c>
      <c r="P19" s="35">
        <f t="shared" si="2"/>
        <v>272</v>
      </c>
      <c r="Q19" s="22"/>
      <c r="R19" s="5"/>
      <c r="V19">
        <f>-[1]QUALIFICAZIONI!$F$550</f>
        <v>0</v>
      </c>
    </row>
    <row r="20" spans="2:22" ht="19.5" thickBot="1" x14ac:dyDescent="0.3">
      <c r="B20" s="1"/>
      <c r="C20" s="32"/>
      <c r="D20" s="21"/>
      <c r="E20" s="31"/>
      <c r="F20" s="21"/>
      <c r="G20" s="31"/>
      <c r="H20" s="21"/>
      <c r="I20" s="21"/>
      <c r="R20" s="15"/>
    </row>
    <row r="21" spans="2:22" ht="15.75" thickBot="1" x14ac:dyDescent="0.3">
      <c r="B21" s="1"/>
      <c r="C21" s="26" t="s">
        <v>31</v>
      </c>
      <c r="D21" s="2"/>
      <c r="E21" s="42" t="str">
        <f>E11</f>
        <v>MI - SEVERI CORRENTI</v>
      </c>
      <c r="F21" s="29">
        <v>2</v>
      </c>
      <c r="G21" s="67" t="str">
        <f>G6</f>
        <v>MB-PARINI</v>
      </c>
      <c r="H21" s="29">
        <v>0</v>
      </c>
      <c r="I21" s="28"/>
      <c r="R21" s="15"/>
    </row>
    <row r="22" spans="2:22" ht="18.75" x14ac:dyDescent="0.25">
      <c r="B22" s="1"/>
      <c r="C22" s="3" t="s">
        <v>0</v>
      </c>
      <c r="D22" s="2"/>
      <c r="E22" s="43"/>
      <c r="F22" s="4">
        <v>15</v>
      </c>
      <c r="G22" s="68"/>
      <c r="H22" s="4">
        <v>4</v>
      </c>
      <c r="I22" s="27"/>
      <c r="R22" s="15"/>
    </row>
    <row r="23" spans="2:22" ht="18.75" x14ac:dyDescent="0.25">
      <c r="B23" s="1"/>
      <c r="C23" s="6">
        <v>0.4375</v>
      </c>
      <c r="D23" s="2"/>
      <c r="E23" s="43"/>
      <c r="F23" s="30">
        <v>15</v>
      </c>
      <c r="G23" s="68"/>
      <c r="H23" s="30">
        <v>11</v>
      </c>
      <c r="I23" s="27"/>
      <c r="R23" s="15"/>
    </row>
    <row r="24" spans="2:22" x14ac:dyDescent="0.25">
      <c r="B24" s="1"/>
      <c r="C24" s="7" t="s">
        <v>40</v>
      </c>
      <c r="D24" s="2"/>
      <c r="E24" s="44"/>
      <c r="F24" s="30"/>
      <c r="G24" s="69"/>
      <c r="H24" s="30"/>
      <c r="I24" s="27"/>
      <c r="R24" s="15"/>
    </row>
    <row r="25" spans="2:22" ht="19.5" thickBot="1" x14ac:dyDescent="0.3">
      <c r="B25" s="1"/>
      <c r="C25" s="32"/>
      <c r="D25" s="21"/>
      <c r="E25" s="13"/>
      <c r="F25" s="14"/>
      <c r="G25" s="31"/>
      <c r="H25" s="14"/>
      <c r="I25" s="28"/>
      <c r="R25" s="15"/>
    </row>
    <row r="26" spans="2:22" ht="15.75" thickBot="1" x14ac:dyDescent="0.3">
      <c r="B26" s="1"/>
      <c r="C26" s="26" t="s">
        <v>30</v>
      </c>
      <c r="D26" s="2"/>
      <c r="E26" s="58" t="str">
        <f>G11</f>
        <v>PV - FARAVELLI</v>
      </c>
      <c r="F26" s="29">
        <v>2</v>
      </c>
      <c r="G26" s="61" t="str">
        <f>G21</f>
        <v>MB-PARINI</v>
      </c>
      <c r="H26" s="29">
        <v>0</v>
      </c>
      <c r="I26" s="27"/>
      <c r="R26" s="15"/>
    </row>
    <row r="27" spans="2:22" ht="18.75" x14ac:dyDescent="0.25">
      <c r="B27" s="1"/>
      <c r="C27" s="3" t="s">
        <v>0</v>
      </c>
      <c r="D27" s="2"/>
      <c r="E27" s="59"/>
      <c r="F27" s="4">
        <v>15</v>
      </c>
      <c r="G27" s="62"/>
      <c r="H27" s="4">
        <v>5</v>
      </c>
      <c r="I27" s="28"/>
      <c r="R27" s="15"/>
    </row>
    <row r="28" spans="2:22" ht="18.75" x14ac:dyDescent="0.25">
      <c r="B28" s="1"/>
      <c r="C28" s="6">
        <v>0.47916666666666669</v>
      </c>
      <c r="D28" s="2"/>
      <c r="E28" s="59"/>
      <c r="F28" s="30">
        <v>15</v>
      </c>
      <c r="G28" s="62"/>
      <c r="H28" s="30">
        <v>5</v>
      </c>
      <c r="I28" s="28"/>
      <c r="R28" s="15"/>
    </row>
    <row r="29" spans="2:22" x14ac:dyDescent="0.25">
      <c r="B29" s="1"/>
      <c r="C29" s="7" t="s">
        <v>5</v>
      </c>
      <c r="D29" s="2"/>
      <c r="E29" s="60"/>
      <c r="F29" s="30"/>
      <c r="G29" s="63"/>
      <c r="H29" s="30"/>
      <c r="I29" s="27"/>
      <c r="R29" s="15"/>
    </row>
    <row r="30" spans="2:22" ht="19.5" thickBot="1" x14ac:dyDescent="0.3">
      <c r="B30" s="1" t="s">
        <v>27</v>
      </c>
      <c r="C30" s="32"/>
      <c r="D30" s="21"/>
      <c r="E30" s="13"/>
      <c r="F30" s="14"/>
      <c r="G30" s="31"/>
      <c r="H30" s="14"/>
      <c r="I30" s="27"/>
      <c r="R30" s="15"/>
    </row>
    <row r="31" spans="2:22" ht="15.75" thickBot="1" x14ac:dyDescent="0.3">
      <c r="B31" s="1"/>
      <c r="C31" s="26" t="s">
        <v>31</v>
      </c>
      <c r="D31" s="2"/>
      <c r="E31" s="70" t="str">
        <f>E16</f>
        <v>BG - SONZOGNI</v>
      </c>
      <c r="F31" s="29">
        <v>2</v>
      </c>
      <c r="G31" s="55" t="str">
        <f>E21</f>
        <v>MI - SEVERI CORRENTI</v>
      </c>
      <c r="H31" s="29">
        <v>0</v>
      </c>
      <c r="I31" s="28"/>
      <c r="R31" s="15"/>
    </row>
    <row r="32" spans="2:22" ht="18.75" x14ac:dyDescent="0.25">
      <c r="B32" s="1"/>
      <c r="C32" s="3" t="s">
        <v>0</v>
      </c>
      <c r="D32" s="2"/>
      <c r="E32" s="71"/>
      <c r="F32" s="4">
        <v>15</v>
      </c>
      <c r="G32" s="56"/>
      <c r="H32" s="4">
        <v>9</v>
      </c>
      <c r="I32" s="27"/>
      <c r="R32" s="15"/>
    </row>
    <row r="33" spans="2:22" ht="18.75" x14ac:dyDescent="0.25">
      <c r="B33" s="1"/>
      <c r="C33" s="6">
        <v>0.47916666666666669</v>
      </c>
      <c r="D33" s="2"/>
      <c r="E33" s="71"/>
      <c r="F33" s="30">
        <v>15</v>
      </c>
      <c r="G33" s="56"/>
      <c r="H33" s="30">
        <v>7</v>
      </c>
      <c r="I33" s="28"/>
      <c r="R33" s="15"/>
    </row>
    <row r="34" spans="2:22" x14ac:dyDescent="0.25">
      <c r="B34" s="1"/>
      <c r="C34" s="7" t="s">
        <v>41</v>
      </c>
      <c r="D34" s="2"/>
      <c r="E34" s="72"/>
      <c r="F34" s="30"/>
      <c r="G34" s="57"/>
      <c r="H34" s="30"/>
      <c r="I34" s="21"/>
      <c r="R34" s="15"/>
    </row>
    <row r="35" spans="2:22" ht="15.75" thickBot="1" x14ac:dyDescent="0.3">
      <c r="B35" s="17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2:22" ht="15.75" thickBot="1" x14ac:dyDescent="0.3"/>
    <row r="37" spans="2:22" ht="15" customHeight="1" x14ac:dyDescent="0.25">
      <c r="B37" s="99" t="s">
        <v>14</v>
      </c>
      <c r="C37" s="100"/>
      <c r="D37" s="100"/>
      <c r="E37" s="100"/>
      <c r="F37" s="100"/>
      <c r="G37" s="100"/>
      <c r="H37" s="100"/>
      <c r="I37" s="101"/>
      <c r="J37" s="77" t="s">
        <v>38</v>
      </c>
      <c r="K37" s="78"/>
      <c r="L37" s="78"/>
      <c r="M37" s="78"/>
      <c r="N37" s="78"/>
      <c r="O37" s="79"/>
      <c r="P37" s="79"/>
      <c r="Q37" s="79"/>
      <c r="R37" s="80"/>
    </row>
    <row r="38" spans="2:22" x14ac:dyDescent="0.25">
      <c r="B38" s="102"/>
      <c r="C38" s="103"/>
      <c r="D38" s="103"/>
      <c r="E38" s="103"/>
      <c r="F38" s="103"/>
      <c r="G38" s="103"/>
      <c r="H38" s="103"/>
      <c r="I38" s="104"/>
      <c r="J38" s="81"/>
      <c r="K38" s="82"/>
      <c r="L38" s="82"/>
      <c r="M38" s="82"/>
      <c r="N38" s="82"/>
      <c r="O38" s="82"/>
      <c r="P38" s="82"/>
      <c r="Q38" s="82"/>
      <c r="R38" s="83"/>
    </row>
    <row r="39" spans="2:22" ht="15.75" thickBot="1" x14ac:dyDescent="0.3">
      <c r="B39" s="102"/>
      <c r="C39" s="103"/>
      <c r="D39" s="103"/>
      <c r="E39" s="103"/>
      <c r="F39" s="103"/>
      <c r="G39" s="103"/>
      <c r="H39" s="103"/>
      <c r="I39" s="104"/>
      <c r="J39" s="84"/>
      <c r="K39" s="85"/>
      <c r="L39" s="85"/>
      <c r="M39" s="85"/>
      <c r="N39" s="85"/>
      <c r="O39" s="85"/>
      <c r="P39" s="85"/>
      <c r="Q39" s="85"/>
      <c r="R39" s="86"/>
    </row>
    <row r="40" spans="2:22" ht="19.5" thickBot="1" x14ac:dyDescent="0.35">
      <c r="B40" s="1"/>
      <c r="C40" s="26" t="s">
        <v>30</v>
      </c>
      <c r="D40" s="2"/>
      <c r="E40" s="64" t="s">
        <v>45</v>
      </c>
      <c r="F40" s="29">
        <v>1</v>
      </c>
      <c r="G40" s="67" t="s">
        <v>46</v>
      </c>
      <c r="H40" s="29">
        <v>2</v>
      </c>
      <c r="I40" s="21"/>
      <c r="J40" s="87" t="s">
        <v>36</v>
      </c>
      <c r="K40" s="88"/>
      <c r="L40" s="88"/>
      <c r="M40" s="88"/>
      <c r="N40" s="88"/>
      <c r="O40" s="89"/>
      <c r="P40" s="89"/>
      <c r="Q40" s="89"/>
      <c r="R40" s="90"/>
    </row>
    <row r="41" spans="2:22" ht="18.75" x14ac:dyDescent="0.25">
      <c r="B41" s="1"/>
      <c r="C41" s="3" t="s">
        <v>0</v>
      </c>
      <c r="D41" s="2"/>
      <c r="E41" s="65"/>
      <c r="F41" s="4">
        <v>2</v>
      </c>
      <c r="G41" s="68"/>
      <c r="H41" s="4">
        <v>15</v>
      </c>
      <c r="I41" s="21"/>
      <c r="J41" s="91" t="s">
        <v>29</v>
      </c>
      <c r="K41" s="92"/>
      <c r="L41" s="92"/>
      <c r="M41" s="92"/>
      <c r="N41" s="92"/>
      <c r="O41" s="92"/>
      <c r="P41" s="92"/>
      <c r="Q41" s="92"/>
      <c r="R41" s="93"/>
      <c r="V41" t="s">
        <v>27</v>
      </c>
    </row>
    <row r="42" spans="2:22" ht="19.5" thickBot="1" x14ac:dyDescent="0.3">
      <c r="B42" s="1"/>
      <c r="C42" s="6">
        <v>0.41666666666666669</v>
      </c>
      <c r="D42" s="2"/>
      <c r="E42" s="65"/>
      <c r="F42" s="30">
        <v>17</v>
      </c>
      <c r="G42" s="68"/>
      <c r="H42" s="30">
        <v>15</v>
      </c>
      <c r="I42" s="21"/>
      <c r="J42" s="94"/>
      <c r="K42" s="95"/>
      <c r="L42" s="95"/>
      <c r="M42" s="95"/>
      <c r="N42" s="95"/>
      <c r="O42" s="95"/>
      <c r="P42" s="95"/>
      <c r="Q42" s="95"/>
      <c r="R42" s="96"/>
    </row>
    <row r="43" spans="2:22" x14ac:dyDescent="0.25">
      <c r="B43" s="1"/>
      <c r="C43" s="7" t="s">
        <v>20</v>
      </c>
      <c r="D43" s="2"/>
      <c r="E43" s="66"/>
      <c r="F43" s="30">
        <v>8</v>
      </c>
      <c r="G43" s="69"/>
      <c r="H43" s="30">
        <v>15</v>
      </c>
      <c r="I43" s="21"/>
      <c r="J43" s="24"/>
      <c r="K43" s="24"/>
      <c r="L43" s="24"/>
      <c r="M43" s="24"/>
      <c r="N43" s="24"/>
      <c r="O43" s="24"/>
      <c r="P43" s="24"/>
      <c r="Q43" s="24"/>
      <c r="R43" s="5"/>
    </row>
    <row r="44" spans="2:22" ht="19.5" thickBot="1" x14ac:dyDescent="0.3">
      <c r="B44" s="1"/>
      <c r="C44" s="32"/>
      <c r="D44" s="21"/>
      <c r="E44" s="31"/>
      <c r="F44" s="21"/>
      <c r="G44" s="31"/>
      <c r="H44" s="21"/>
      <c r="I44" s="21"/>
      <c r="J44" s="24"/>
      <c r="K44" s="24"/>
      <c r="L44" s="24"/>
      <c r="M44" s="24"/>
      <c r="N44" s="24"/>
      <c r="O44" s="24"/>
      <c r="P44" s="24"/>
      <c r="Q44" s="24"/>
      <c r="R44" s="5"/>
    </row>
    <row r="45" spans="2:22" ht="15.75" thickBot="1" x14ac:dyDescent="0.3">
      <c r="B45" s="1"/>
      <c r="C45" s="26" t="s">
        <v>31</v>
      </c>
      <c r="D45" s="2"/>
      <c r="E45" s="42" t="s">
        <v>47</v>
      </c>
      <c r="F45" s="29">
        <v>1</v>
      </c>
      <c r="G45" s="45" t="s">
        <v>48</v>
      </c>
      <c r="H45" s="29">
        <v>2</v>
      </c>
      <c r="I45" s="21"/>
      <c r="J45" s="48" t="s">
        <v>2</v>
      </c>
      <c r="K45" s="48"/>
      <c r="L45" s="48"/>
      <c r="M45" s="48"/>
      <c r="N45" s="48"/>
      <c r="O45" s="48"/>
      <c r="P45" s="48"/>
      <c r="Q45" s="48"/>
      <c r="R45" s="5"/>
    </row>
    <row r="46" spans="2:22" ht="18.75" x14ac:dyDescent="0.25">
      <c r="B46" s="1"/>
      <c r="C46" s="3" t="s">
        <v>0</v>
      </c>
      <c r="D46" s="2"/>
      <c r="E46" s="43"/>
      <c r="F46" s="4">
        <v>9</v>
      </c>
      <c r="G46" s="46"/>
      <c r="H46" s="4">
        <v>15</v>
      </c>
      <c r="I46" s="21"/>
      <c r="J46" s="49" t="s">
        <v>13</v>
      </c>
      <c r="K46" s="50"/>
      <c r="L46" s="8" t="s">
        <v>7</v>
      </c>
      <c r="M46" s="8" t="s">
        <v>8</v>
      </c>
      <c r="N46" s="8" t="s">
        <v>11</v>
      </c>
      <c r="O46" s="8" t="s">
        <v>9</v>
      </c>
      <c r="P46" s="8" t="s">
        <v>10</v>
      </c>
      <c r="Q46" s="8" t="s">
        <v>12</v>
      </c>
      <c r="R46" s="5"/>
    </row>
    <row r="47" spans="2:22" ht="18.75" x14ac:dyDescent="0.25">
      <c r="B47" s="1"/>
      <c r="C47" s="6">
        <v>0.41666666666666669</v>
      </c>
      <c r="D47" s="2"/>
      <c r="E47" s="43"/>
      <c r="F47" s="30">
        <v>15</v>
      </c>
      <c r="G47" s="46"/>
      <c r="H47" s="30">
        <v>4</v>
      </c>
      <c r="I47" s="21"/>
      <c r="J47" s="51" t="str">
        <f>E40</f>
        <v>LO - VOLTA</v>
      </c>
      <c r="K47" s="52"/>
      <c r="L47" s="9">
        <f>F40+F50+F65</f>
        <v>3</v>
      </c>
      <c r="M47" s="9">
        <f>H40+H50+H65</f>
        <v>5</v>
      </c>
      <c r="N47" s="9">
        <f>L47/M47</f>
        <v>0.6</v>
      </c>
      <c r="O47" s="8">
        <f>F41+F42+F43+F51+F52+F53+F66+F67+F68</f>
        <v>90</v>
      </c>
      <c r="P47" s="8">
        <f>H41+H42+H43+H51+H52+H53+H66+H67+H68</f>
        <v>117</v>
      </c>
      <c r="Q47" s="10">
        <f>O47/P47</f>
        <v>0.76923076923076927</v>
      </c>
      <c r="R47" s="11"/>
    </row>
    <row r="48" spans="2:22" x14ac:dyDescent="0.25">
      <c r="B48" s="1"/>
      <c r="C48" s="7" t="s">
        <v>21</v>
      </c>
      <c r="D48" s="2"/>
      <c r="E48" s="44"/>
      <c r="F48" s="30">
        <v>12</v>
      </c>
      <c r="G48" s="47"/>
      <c r="H48" s="30">
        <v>15</v>
      </c>
      <c r="I48" s="21"/>
      <c r="J48" s="53" t="str">
        <f>E45</f>
        <v>MN - FALCONE</v>
      </c>
      <c r="K48" s="54"/>
      <c r="L48" s="12">
        <f>F45+F55+H65</f>
        <v>4</v>
      </c>
      <c r="M48" s="12">
        <f>H45+H55+F65</f>
        <v>5</v>
      </c>
      <c r="N48" s="9">
        <f t="shared" ref="N48:N50" si="3">L48/M48</f>
        <v>0.8</v>
      </c>
      <c r="O48" s="8">
        <f>F46+F47+F48+F56+F57+F58+H66+H67+H68</f>
        <v>116</v>
      </c>
      <c r="P48" s="8">
        <f>H46+H47+H48+H56+H57+H58+F66+F67+F68</f>
        <v>108</v>
      </c>
      <c r="Q48" s="10">
        <f t="shared" ref="Q48:Q50" si="4">O48/P48</f>
        <v>1.0740740740740742</v>
      </c>
      <c r="R48" s="11"/>
    </row>
    <row r="49" spans="2:21" ht="19.5" thickBot="1" x14ac:dyDescent="0.3">
      <c r="B49" s="1"/>
      <c r="C49" s="32"/>
      <c r="D49" s="21"/>
      <c r="E49" s="31"/>
      <c r="F49" s="21"/>
      <c r="G49" s="31"/>
      <c r="H49" s="21"/>
      <c r="I49" s="21"/>
      <c r="J49" s="73" t="str">
        <f>G45</f>
        <v>BS - COPERNICO</v>
      </c>
      <c r="K49" s="74"/>
      <c r="L49" s="9">
        <f>H45+H50+F60</f>
        <v>5</v>
      </c>
      <c r="M49" s="9">
        <f>F45+F50+H60</f>
        <v>3</v>
      </c>
      <c r="N49" s="9">
        <f t="shared" si="3"/>
        <v>1.6666666666666667</v>
      </c>
      <c r="O49" s="8">
        <f>H46+H47+H48+H51+H52+H53+F61+F62+F63</f>
        <v>92</v>
      </c>
      <c r="P49" s="8">
        <f>F46+F47+F48+F51+F52+F53+H61+H62+H63</f>
        <v>97</v>
      </c>
      <c r="Q49" s="10">
        <f t="shared" si="4"/>
        <v>0.94845360824742264</v>
      </c>
      <c r="R49" s="11"/>
    </row>
    <row r="50" spans="2:21" ht="15.75" thickBot="1" x14ac:dyDescent="0.3">
      <c r="B50" s="1"/>
      <c r="C50" s="26" t="s">
        <v>30</v>
      </c>
      <c r="D50" s="2"/>
      <c r="E50" s="64" t="str">
        <f>E40</f>
        <v>LO - VOLTA</v>
      </c>
      <c r="F50" s="29">
        <v>0</v>
      </c>
      <c r="G50" s="45" t="str">
        <f>G45</f>
        <v>BS - COPERNICO</v>
      </c>
      <c r="H50" s="29">
        <v>2</v>
      </c>
      <c r="I50" s="21"/>
      <c r="J50" s="75" t="str">
        <f>G40</f>
        <v>CO - GIOVIO</v>
      </c>
      <c r="K50" s="76"/>
      <c r="L50" s="9">
        <f>H40+H55+H60</f>
        <v>5</v>
      </c>
      <c r="M50" s="9">
        <f>F40+F55+F60</f>
        <v>4</v>
      </c>
      <c r="N50" s="9">
        <f t="shared" si="3"/>
        <v>1.25</v>
      </c>
      <c r="O50" s="8">
        <f>H41+H42+H43+H56+H57+H58+H61+H62+H63</f>
        <v>117</v>
      </c>
      <c r="P50" s="8">
        <f>F41+F42+F43+F56+F57+F58+F61+F62+F63</f>
        <v>93</v>
      </c>
      <c r="Q50" s="10">
        <f t="shared" si="4"/>
        <v>1.2580645161290323</v>
      </c>
      <c r="R50" s="11"/>
    </row>
    <row r="51" spans="2:21" ht="18.75" x14ac:dyDescent="0.25">
      <c r="B51" s="1"/>
      <c r="C51" s="3" t="s">
        <v>0</v>
      </c>
      <c r="D51" s="2"/>
      <c r="E51" s="65"/>
      <c r="F51" s="4">
        <v>13</v>
      </c>
      <c r="G51" s="46"/>
      <c r="H51" s="4">
        <v>15</v>
      </c>
      <c r="I51" s="21"/>
      <c r="J51" s="23"/>
      <c r="K51" s="23"/>
      <c r="L51" s="23"/>
      <c r="M51" s="23"/>
      <c r="N51" s="23"/>
      <c r="O51" s="24"/>
      <c r="P51" s="24"/>
      <c r="Q51" s="25"/>
      <c r="R51" s="5"/>
    </row>
    <row r="52" spans="2:21" ht="18.75" x14ac:dyDescent="0.25">
      <c r="B52" s="1"/>
      <c r="C52" s="6">
        <v>0.45833333333333331</v>
      </c>
      <c r="D52" s="2"/>
      <c r="E52" s="65"/>
      <c r="F52" s="30">
        <v>11</v>
      </c>
      <c r="G52" s="46"/>
      <c r="H52" s="30">
        <v>15</v>
      </c>
      <c r="I52" s="21"/>
      <c r="J52" s="22"/>
      <c r="K52" s="22"/>
      <c r="L52" s="22"/>
      <c r="M52" s="22"/>
      <c r="N52" s="22"/>
      <c r="O52" s="22"/>
      <c r="P52" s="22"/>
      <c r="Q52" s="22"/>
      <c r="R52" s="5"/>
    </row>
    <row r="53" spans="2:21" x14ac:dyDescent="0.25">
      <c r="B53" s="1"/>
      <c r="C53" s="7" t="s">
        <v>22</v>
      </c>
      <c r="D53" s="2"/>
      <c r="E53" s="66"/>
      <c r="F53" s="30"/>
      <c r="G53" s="47"/>
      <c r="H53" s="30"/>
      <c r="I53" s="21"/>
      <c r="J53" s="35"/>
      <c r="K53" s="35" t="s">
        <v>4</v>
      </c>
      <c r="L53" s="35">
        <f>L47+L48+L49+L50</f>
        <v>17</v>
      </c>
      <c r="M53" s="35">
        <f>M47+M48+M49+M50</f>
        <v>17</v>
      </c>
      <c r="N53" s="35"/>
      <c r="O53" s="35">
        <f t="shared" ref="O53:P53" si="5">O47+O48+O49+O50+O51</f>
        <v>415</v>
      </c>
      <c r="P53" s="35">
        <f t="shared" si="5"/>
        <v>415</v>
      </c>
      <c r="Q53" s="22"/>
      <c r="R53" s="5"/>
    </row>
    <row r="54" spans="2:21" ht="19.5" thickBot="1" x14ac:dyDescent="0.3">
      <c r="B54" s="1"/>
      <c r="C54" s="32"/>
      <c r="D54" s="21"/>
      <c r="E54" s="31"/>
      <c r="F54" s="21"/>
      <c r="G54" s="31"/>
      <c r="H54" s="21"/>
      <c r="I54" s="21"/>
      <c r="R54" s="15"/>
      <c r="U54" t="s">
        <v>27</v>
      </c>
    </row>
    <row r="55" spans="2:21" ht="15.75" thickBot="1" x14ac:dyDescent="0.3">
      <c r="B55" s="1"/>
      <c r="C55" s="26" t="s">
        <v>31</v>
      </c>
      <c r="D55" s="2"/>
      <c r="E55" s="42" t="str">
        <f>E45</f>
        <v>MN - FALCONE</v>
      </c>
      <c r="F55" s="29">
        <v>2</v>
      </c>
      <c r="G55" s="67" t="str">
        <f>G40</f>
        <v>CO - GIOVIO</v>
      </c>
      <c r="H55" s="29">
        <v>1</v>
      </c>
      <c r="I55" s="28"/>
      <c r="R55" s="15"/>
    </row>
    <row r="56" spans="2:21" ht="18.75" x14ac:dyDescent="0.25">
      <c r="B56" s="1"/>
      <c r="C56" s="3" t="s">
        <v>0</v>
      </c>
      <c r="D56" s="2"/>
      <c r="E56" s="43"/>
      <c r="F56" s="4">
        <v>15</v>
      </c>
      <c r="G56" s="68"/>
      <c r="H56" s="4">
        <v>8</v>
      </c>
      <c r="I56" s="27"/>
      <c r="R56" s="15"/>
    </row>
    <row r="57" spans="2:21" ht="18.75" x14ac:dyDescent="0.25">
      <c r="B57" s="1"/>
      <c r="C57" s="6">
        <v>0.45833333333333331</v>
      </c>
      <c r="D57" s="2"/>
      <c r="E57" s="43"/>
      <c r="F57" s="30">
        <v>8</v>
      </c>
      <c r="G57" s="68"/>
      <c r="H57" s="30">
        <v>15</v>
      </c>
      <c r="I57" s="27"/>
      <c r="R57" s="15"/>
      <c r="T57" t="s">
        <v>27</v>
      </c>
    </row>
    <row r="58" spans="2:21" x14ac:dyDescent="0.25">
      <c r="B58" s="1"/>
      <c r="C58" s="7" t="s">
        <v>23</v>
      </c>
      <c r="D58" s="2"/>
      <c r="E58" s="44"/>
      <c r="F58" s="30">
        <v>15</v>
      </c>
      <c r="G58" s="69"/>
      <c r="H58" s="30">
        <v>12</v>
      </c>
      <c r="I58" s="27"/>
      <c r="R58" s="15"/>
    </row>
    <row r="59" spans="2:21" ht="19.5" thickBot="1" x14ac:dyDescent="0.3">
      <c r="B59" s="1"/>
      <c r="C59" s="32"/>
      <c r="D59" s="21"/>
      <c r="E59" s="13"/>
      <c r="F59" s="14"/>
      <c r="G59" s="31"/>
      <c r="H59" s="14"/>
      <c r="I59" s="28"/>
      <c r="R59" s="15"/>
    </row>
    <row r="60" spans="2:21" ht="15.75" thickBot="1" x14ac:dyDescent="0.3">
      <c r="B60" s="1"/>
      <c r="C60" s="26" t="s">
        <v>30</v>
      </c>
      <c r="D60" s="2"/>
      <c r="E60" s="58" t="str">
        <f>G45</f>
        <v>BS - COPERNICO</v>
      </c>
      <c r="F60" s="29">
        <v>1</v>
      </c>
      <c r="G60" s="61" t="str">
        <f>G40</f>
        <v>CO - GIOVIO</v>
      </c>
      <c r="H60" s="29">
        <v>2</v>
      </c>
      <c r="I60" s="27"/>
      <c r="R60" s="15"/>
    </row>
    <row r="61" spans="2:21" ht="18.75" x14ac:dyDescent="0.25">
      <c r="B61" s="1"/>
      <c r="C61" s="3" t="s">
        <v>0</v>
      </c>
      <c r="D61" s="2"/>
      <c r="E61" s="59"/>
      <c r="F61" s="4">
        <v>15</v>
      </c>
      <c r="G61" s="62"/>
      <c r="H61" s="4">
        <v>7</v>
      </c>
      <c r="I61" s="28"/>
      <c r="R61" s="15"/>
    </row>
    <row r="62" spans="2:21" ht="18.75" x14ac:dyDescent="0.25">
      <c r="B62" s="1"/>
      <c r="C62" s="6">
        <v>0.5</v>
      </c>
      <c r="D62" s="2"/>
      <c r="E62" s="59"/>
      <c r="F62" s="30">
        <v>6</v>
      </c>
      <c r="G62" s="62"/>
      <c r="H62" s="30">
        <v>15</v>
      </c>
      <c r="I62" s="28"/>
      <c r="R62" s="15"/>
    </row>
    <row r="63" spans="2:21" x14ac:dyDescent="0.25">
      <c r="B63" s="1"/>
      <c r="C63" s="7" t="s">
        <v>24</v>
      </c>
      <c r="D63" s="2"/>
      <c r="E63" s="60"/>
      <c r="F63" s="30">
        <v>7</v>
      </c>
      <c r="G63" s="63"/>
      <c r="H63" s="30">
        <v>15</v>
      </c>
      <c r="I63" s="27"/>
      <c r="R63" s="15"/>
    </row>
    <row r="64" spans="2:21" ht="19.5" thickBot="1" x14ac:dyDescent="0.3">
      <c r="B64" s="1"/>
      <c r="C64" s="32"/>
      <c r="D64" s="21"/>
      <c r="E64" s="13"/>
      <c r="F64" s="14"/>
      <c r="G64" s="31"/>
      <c r="H64" s="14"/>
      <c r="I64" s="27"/>
      <c r="R64" s="15"/>
    </row>
    <row r="65" spans="2:18" ht="15.75" thickBot="1" x14ac:dyDescent="0.3">
      <c r="B65" s="1"/>
      <c r="C65" s="26" t="s">
        <v>31</v>
      </c>
      <c r="D65" s="2"/>
      <c r="E65" s="70" t="str">
        <f>E50</f>
        <v>LO - VOLTA</v>
      </c>
      <c r="F65" s="29">
        <v>2</v>
      </c>
      <c r="G65" s="55" t="str">
        <f>E45</f>
        <v>MN - FALCONE</v>
      </c>
      <c r="H65" s="29">
        <v>1</v>
      </c>
      <c r="I65" s="28"/>
      <c r="R65" s="15"/>
    </row>
    <row r="66" spans="2:18" ht="18.75" x14ac:dyDescent="0.25">
      <c r="B66" s="1"/>
      <c r="C66" s="3" t="s">
        <v>0</v>
      </c>
      <c r="D66" s="2"/>
      <c r="E66" s="71"/>
      <c r="F66" s="4">
        <v>16</v>
      </c>
      <c r="G66" s="56"/>
      <c r="H66" s="4">
        <v>14</v>
      </c>
      <c r="I66" s="27"/>
      <c r="R66" s="15"/>
    </row>
    <row r="67" spans="2:18" ht="18.75" x14ac:dyDescent="0.25">
      <c r="B67" s="1"/>
      <c r="C67" s="6">
        <v>0.5</v>
      </c>
      <c r="D67" s="2"/>
      <c r="E67" s="71"/>
      <c r="F67" s="30">
        <v>8</v>
      </c>
      <c r="G67" s="56"/>
      <c r="H67" s="30">
        <v>15</v>
      </c>
      <c r="I67" s="28"/>
      <c r="R67" s="15"/>
    </row>
    <row r="68" spans="2:18" x14ac:dyDescent="0.25">
      <c r="B68" s="1"/>
      <c r="C68" s="7" t="s">
        <v>25</v>
      </c>
      <c r="D68" s="2"/>
      <c r="E68" s="72"/>
      <c r="F68" s="30">
        <v>15</v>
      </c>
      <c r="G68" s="57"/>
      <c r="H68" s="30">
        <v>13</v>
      </c>
      <c r="I68" s="21"/>
      <c r="R68" s="15"/>
    </row>
    <row r="69" spans="2:18" ht="15.75" thickBot="1" x14ac:dyDescent="0.3">
      <c r="B69" s="17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</sheetData>
  <mergeCells count="45">
    <mergeCell ref="J7:R8"/>
    <mergeCell ref="J41:R42"/>
    <mergeCell ref="D1:R2"/>
    <mergeCell ref="E55:E58"/>
    <mergeCell ref="G55:G58"/>
    <mergeCell ref="J48:K48"/>
    <mergeCell ref="J49:K49"/>
    <mergeCell ref="B3:I5"/>
    <mergeCell ref="J3:R5"/>
    <mergeCell ref="E6:E9"/>
    <mergeCell ref="G6:G9"/>
    <mergeCell ref="J6:R6"/>
    <mergeCell ref="B37:I39"/>
    <mergeCell ref="E45:E48"/>
    <mergeCell ref="G45:G48"/>
    <mergeCell ref="E31:E34"/>
    <mergeCell ref="E60:E63"/>
    <mergeCell ref="G60:G63"/>
    <mergeCell ref="E65:E68"/>
    <mergeCell ref="G65:G68"/>
    <mergeCell ref="J15:K15"/>
    <mergeCell ref="J16:K16"/>
    <mergeCell ref="E50:E53"/>
    <mergeCell ref="G50:G53"/>
    <mergeCell ref="J50:K50"/>
    <mergeCell ref="J37:R39"/>
    <mergeCell ref="E40:E43"/>
    <mergeCell ref="G40:G43"/>
    <mergeCell ref="J40:R40"/>
    <mergeCell ref="J45:Q45"/>
    <mergeCell ref="J46:K46"/>
    <mergeCell ref="J47:K47"/>
    <mergeCell ref="G31:G34"/>
    <mergeCell ref="E26:E29"/>
    <mergeCell ref="G26:G29"/>
    <mergeCell ref="E16:E19"/>
    <mergeCell ref="G16:G19"/>
    <mergeCell ref="E21:E24"/>
    <mergeCell ref="G21:G24"/>
    <mergeCell ref="E11:E14"/>
    <mergeCell ref="G11:G14"/>
    <mergeCell ref="J11:Q11"/>
    <mergeCell ref="J12:K12"/>
    <mergeCell ref="J13:K13"/>
    <mergeCell ref="J14:K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abSelected="1" topLeftCell="A10" zoomScale="80" zoomScaleNormal="80" workbookViewId="0">
      <selection activeCell="Q27" sqref="Q27"/>
    </sheetView>
  </sheetViews>
  <sheetFormatPr defaultRowHeight="15" x14ac:dyDescent="0.25"/>
  <cols>
    <col min="1" max="1" width="11.140625" customWidth="1"/>
    <col min="2" max="2" width="12.42578125" customWidth="1"/>
    <col min="10" max="10" width="8.5703125" customWidth="1"/>
    <col min="11" max="11" width="10.140625" customWidth="1"/>
  </cols>
  <sheetData>
    <row r="1" spans="1:15" ht="15.75" thickBot="1" x14ac:dyDescent="0.3"/>
    <row r="2" spans="1:15" ht="15" customHeight="1" x14ac:dyDescent="0.25">
      <c r="A2" s="108" t="s">
        <v>35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5" ht="15.75" customHeight="1" thickBot="1" x14ac:dyDescent="0.3">
      <c r="A3" s="111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12"/>
    </row>
    <row r="4" spans="1:15" ht="15" customHeight="1" x14ac:dyDescent="0.25">
      <c r="A4" s="108" t="s">
        <v>32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5" ht="15.75" customHeight="1" thickBot="1" x14ac:dyDescent="0.3">
      <c r="A5" s="111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12"/>
    </row>
    <row r="6" spans="1:15" ht="15.75" thickBot="1" x14ac:dyDescent="0.3">
      <c r="A6" s="105" t="s">
        <v>50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41"/>
    </row>
    <row r="7" spans="1:15" ht="15.75" thickBot="1" x14ac:dyDescent="0.3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.75" thickBot="1" x14ac:dyDescent="0.3">
      <c r="A8" s="114" t="s">
        <v>34</v>
      </c>
      <c r="B8" s="114"/>
      <c r="C8" s="114"/>
      <c r="D8" s="114"/>
      <c r="E8" s="114"/>
      <c r="F8" s="114"/>
      <c r="G8" s="114"/>
      <c r="H8" s="114"/>
      <c r="I8" s="115"/>
      <c r="K8" s="117" t="s">
        <v>51</v>
      </c>
      <c r="L8" s="114"/>
      <c r="M8" s="114"/>
      <c r="N8" s="114"/>
      <c r="O8" s="114"/>
    </row>
    <row r="9" spans="1:15" ht="15.75" thickBot="1" x14ac:dyDescent="0.3">
      <c r="K9" s="39"/>
      <c r="L9" s="39"/>
      <c r="M9" s="39"/>
      <c r="N9" s="39"/>
      <c r="O9" s="39"/>
    </row>
    <row r="10" spans="1:15" ht="15.75" thickBot="1" x14ac:dyDescent="0.3">
      <c r="A10" s="36" t="s">
        <v>15</v>
      </c>
      <c r="B10" t="s">
        <v>52</v>
      </c>
      <c r="C10" s="118" t="s">
        <v>44</v>
      </c>
      <c r="D10" s="119"/>
      <c r="E10" s="120"/>
      <c r="F10" s="16" t="s">
        <v>17</v>
      </c>
      <c r="G10" s="118" t="s">
        <v>46</v>
      </c>
      <c r="H10" s="119"/>
      <c r="I10" s="120"/>
      <c r="J10" s="38"/>
      <c r="K10" s="116" t="s">
        <v>46</v>
      </c>
      <c r="L10" s="116"/>
      <c r="M10" s="116" t="s">
        <v>56</v>
      </c>
      <c r="N10" s="116"/>
      <c r="O10" s="116"/>
    </row>
    <row r="11" spans="1:15" x14ac:dyDescent="0.25">
      <c r="J11" s="16"/>
      <c r="K11" s="39"/>
      <c r="L11" s="39"/>
      <c r="M11" s="39"/>
      <c r="N11" s="39"/>
      <c r="O11" s="39"/>
    </row>
    <row r="12" spans="1:15" ht="15.75" thickBot="1" x14ac:dyDescent="0.3">
      <c r="J12" s="16"/>
      <c r="K12" s="39"/>
      <c r="L12" s="39"/>
      <c r="M12" s="39"/>
      <c r="N12" s="39"/>
      <c r="O12" s="39"/>
    </row>
    <row r="13" spans="1:15" ht="15.75" thickBot="1" x14ac:dyDescent="0.3">
      <c r="A13" s="36" t="s">
        <v>16</v>
      </c>
      <c r="B13" t="s">
        <v>53</v>
      </c>
      <c r="C13" s="118" t="s">
        <v>48</v>
      </c>
      <c r="D13" s="119"/>
      <c r="E13" s="120"/>
      <c r="F13" s="16" t="s">
        <v>17</v>
      </c>
      <c r="G13" s="118" t="s">
        <v>42</v>
      </c>
      <c r="H13" s="119"/>
      <c r="I13" s="120"/>
      <c r="J13" s="38"/>
      <c r="K13" s="116" t="s">
        <v>42</v>
      </c>
      <c r="L13" s="116"/>
      <c r="M13" s="116" t="s">
        <v>57</v>
      </c>
      <c r="N13" s="116"/>
      <c r="O13" s="116"/>
    </row>
    <row r="14" spans="1:15" ht="15.75" thickBot="1" x14ac:dyDescent="0.3">
      <c r="K14" s="39"/>
      <c r="L14" s="39"/>
      <c r="M14" s="39"/>
      <c r="N14" s="39"/>
      <c r="O14" s="39"/>
    </row>
    <row r="15" spans="1:15" ht="15.75" thickBot="1" x14ac:dyDescent="0.3">
      <c r="A15" s="114" t="s">
        <v>49</v>
      </c>
      <c r="B15" s="114"/>
      <c r="C15" s="114"/>
      <c r="D15" s="114"/>
      <c r="E15" s="114"/>
      <c r="F15" s="114"/>
      <c r="G15" s="114"/>
      <c r="H15" s="114"/>
      <c r="I15" s="115"/>
      <c r="K15" s="117" t="s">
        <v>51</v>
      </c>
      <c r="L15" s="114"/>
      <c r="M15" s="114"/>
      <c r="N15" s="114"/>
      <c r="O15" s="114"/>
    </row>
    <row r="16" spans="1:15" ht="15.75" thickBot="1" x14ac:dyDescent="0.3"/>
    <row r="17" spans="1:15" ht="15.75" thickBot="1" x14ac:dyDescent="0.3">
      <c r="A17" s="37" t="s">
        <v>18</v>
      </c>
      <c r="B17" t="s">
        <v>54</v>
      </c>
      <c r="C17" s="118" t="s">
        <v>44</v>
      </c>
      <c r="D17" s="119"/>
      <c r="E17" s="120"/>
      <c r="G17" s="118" t="s">
        <v>48</v>
      </c>
      <c r="H17" s="119"/>
      <c r="I17" s="120"/>
      <c r="J17" s="38"/>
      <c r="K17" s="116" t="s">
        <v>44</v>
      </c>
      <c r="L17" s="116"/>
      <c r="M17" s="116" t="s">
        <v>58</v>
      </c>
      <c r="N17" s="116"/>
      <c r="O17" s="116"/>
    </row>
    <row r="19" spans="1:15" ht="15.75" thickBot="1" x14ac:dyDescent="0.3"/>
    <row r="20" spans="1:15" ht="15.75" thickBot="1" x14ac:dyDescent="0.3">
      <c r="A20" s="37" t="s">
        <v>19</v>
      </c>
      <c r="B20" t="s">
        <v>55</v>
      </c>
      <c r="C20" s="118" t="s">
        <v>46</v>
      </c>
      <c r="D20" s="119"/>
      <c r="E20" s="120"/>
      <c r="G20" s="118" t="s">
        <v>42</v>
      </c>
      <c r="H20" s="119"/>
      <c r="I20" s="120"/>
      <c r="J20" s="38"/>
      <c r="K20" s="116" t="s">
        <v>42</v>
      </c>
      <c r="L20" s="116"/>
      <c r="M20" s="116" t="s">
        <v>59</v>
      </c>
      <c r="N20" s="116"/>
      <c r="O20" s="116"/>
    </row>
    <row r="22" spans="1:15" ht="15.75" thickBot="1" x14ac:dyDescent="0.3"/>
    <row r="23" spans="1:15" ht="15.75" thickBot="1" x14ac:dyDescent="0.3">
      <c r="F23" s="123" t="s">
        <v>26</v>
      </c>
      <c r="G23" s="124"/>
      <c r="H23" s="124"/>
      <c r="I23" s="124"/>
      <c r="J23" s="124"/>
      <c r="K23" s="124"/>
      <c r="L23" s="124"/>
      <c r="M23" s="125"/>
    </row>
    <row r="24" spans="1:15" x14ac:dyDescent="0.25">
      <c r="F24" s="121">
        <v>1</v>
      </c>
      <c r="G24" s="122" t="s">
        <v>42</v>
      </c>
      <c r="H24" s="122"/>
      <c r="I24" s="122"/>
      <c r="J24" s="122"/>
      <c r="K24" s="122"/>
      <c r="L24" s="122"/>
      <c r="M24" s="122"/>
    </row>
    <row r="25" spans="1:15" x14ac:dyDescent="0.25">
      <c r="F25" s="40">
        <v>2</v>
      </c>
      <c r="G25" s="113" t="s">
        <v>46</v>
      </c>
      <c r="H25" s="113"/>
      <c r="I25" s="113"/>
      <c r="J25" s="113"/>
      <c r="K25" s="113"/>
      <c r="L25" s="113"/>
      <c r="M25" s="113"/>
    </row>
    <row r="26" spans="1:15" x14ac:dyDescent="0.25">
      <c r="F26" s="40">
        <v>3</v>
      </c>
      <c r="G26" s="113" t="s">
        <v>44</v>
      </c>
      <c r="H26" s="113"/>
      <c r="I26" s="113"/>
      <c r="J26" s="113"/>
      <c r="K26" s="113"/>
      <c r="L26" s="113"/>
      <c r="M26" s="113"/>
    </row>
  </sheetData>
  <mergeCells count="27">
    <mergeCell ref="G25:M25"/>
    <mergeCell ref="G26:M26"/>
    <mergeCell ref="K15:O15"/>
    <mergeCell ref="C10:E10"/>
    <mergeCell ref="A8:I8"/>
    <mergeCell ref="K8:O8"/>
    <mergeCell ref="C13:E13"/>
    <mergeCell ref="C17:E17"/>
    <mergeCell ref="K10:L10"/>
    <mergeCell ref="M10:O10"/>
    <mergeCell ref="K13:L13"/>
    <mergeCell ref="C20:E20"/>
    <mergeCell ref="G10:I10"/>
    <mergeCell ref="G13:I13"/>
    <mergeCell ref="G17:I17"/>
    <mergeCell ref="G20:I20"/>
    <mergeCell ref="A6:N6"/>
    <mergeCell ref="A2:O3"/>
    <mergeCell ref="A4:O5"/>
    <mergeCell ref="G24:M24"/>
    <mergeCell ref="A15:I15"/>
    <mergeCell ref="M13:O13"/>
    <mergeCell ref="K17:L17"/>
    <mergeCell ref="M17:O17"/>
    <mergeCell ref="K20:L20"/>
    <mergeCell ref="M20:O20"/>
    <mergeCell ref="F23:M23"/>
  </mergeCells>
  <pageMargins left="0.2" right="0.2" top="0.51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QUALIFICAZIONI</vt:lpstr>
      <vt:lpstr>SEMIFINALI e FINALI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Luigi Cogliati</dc:creator>
  <cp:lastModifiedBy>Fipav Lombardia</cp:lastModifiedBy>
  <cp:lastPrinted>2025-05-21T20:04:38Z</cp:lastPrinted>
  <dcterms:created xsi:type="dcterms:W3CDTF">2023-04-29T10:06:58Z</dcterms:created>
  <dcterms:modified xsi:type="dcterms:W3CDTF">2025-05-24T18:56:40Z</dcterms:modified>
</cp:coreProperties>
</file>