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H215" i="1"/>
  <c r="F215"/>
  <c r="H210"/>
  <c r="F210"/>
  <c r="H205"/>
  <c r="F205"/>
  <c r="H200"/>
  <c r="F200"/>
  <c r="H195"/>
  <c r="H190"/>
  <c r="F190"/>
  <c r="F185"/>
  <c r="H180"/>
  <c r="K176" s="1"/>
  <c r="F180"/>
  <c r="R177"/>
  <c r="Q177"/>
  <c r="O177"/>
  <c r="N177"/>
  <c r="K177"/>
  <c r="R176"/>
  <c r="Q176"/>
  <c r="O176"/>
  <c r="P176" s="1"/>
  <c r="N176"/>
  <c r="R175"/>
  <c r="Q175"/>
  <c r="O175"/>
  <c r="N175"/>
  <c r="K175"/>
  <c r="R174"/>
  <c r="Q174"/>
  <c r="O174"/>
  <c r="N174"/>
  <c r="K174"/>
  <c r="R173"/>
  <c r="Q173"/>
  <c r="O173"/>
  <c r="N173"/>
  <c r="K173"/>
  <c r="H160"/>
  <c r="F160"/>
  <c r="H155"/>
  <c r="F155"/>
  <c r="H150"/>
  <c r="F150"/>
  <c r="H145"/>
  <c r="F145"/>
  <c r="H140"/>
  <c r="H135"/>
  <c r="F135"/>
  <c r="F130"/>
  <c r="H125"/>
  <c r="F140" s="1"/>
  <c r="F125"/>
  <c r="R122"/>
  <c r="Q122"/>
  <c r="O122"/>
  <c r="N122"/>
  <c r="K122"/>
  <c r="R121"/>
  <c r="Q121"/>
  <c r="O121"/>
  <c r="N121"/>
  <c r="R120"/>
  <c r="Q120"/>
  <c r="O120"/>
  <c r="N120"/>
  <c r="K120"/>
  <c r="R119"/>
  <c r="Q119"/>
  <c r="O119"/>
  <c r="N119"/>
  <c r="K119"/>
  <c r="R118"/>
  <c r="Q118"/>
  <c r="O118"/>
  <c r="N118"/>
  <c r="K118"/>
  <c r="S175" l="1"/>
  <c r="P120"/>
  <c r="S173"/>
  <c r="P173"/>
  <c r="S122"/>
  <c r="P121"/>
  <c r="P177"/>
  <c r="P175"/>
  <c r="S176"/>
  <c r="S119"/>
  <c r="S118"/>
  <c r="S120"/>
  <c r="P174"/>
  <c r="S177"/>
  <c r="P119"/>
  <c r="P122"/>
  <c r="S121"/>
  <c r="P118"/>
  <c r="S174"/>
  <c r="K121"/>
  <c r="F195"/>
  <c r="H81"/>
  <c r="H56"/>
  <c r="H61"/>
  <c r="K55" s="1"/>
  <c r="F61"/>
  <c r="H96"/>
  <c r="F96"/>
  <c r="H91"/>
  <c r="F91"/>
  <c r="H86"/>
  <c r="F86"/>
  <c r="R81"/>
  <c r="Q81"/>
  <c r="O81"/>
  <c r="N81"/>
  <c r="K81"/>
  <c r="F81"/>
  <c r="R80"/>
  <c r="Q80"/>
  <c r="O80"/>
  <c r="N80"/>
  <c r="K80"/>
  <c r="R79"/>
  <c r="Q79"/>
  <c r="O79"/>
  <c r="N79"/>
  <c r="K79"/>
  <c r="R78"/>
  <c r="Q78"/>
  <c r="O78"/>
  <c r="N78"/>
  <c r="K78"/>
  <c r="S56"/>
  <c r="R56"/>
  <c r="Q56"/>
  <c r="O56"/>
  <c r="N56"/>
  <c r="K56"/>
  <c r="R55"/>
  <c r="Q55"/>
  <c r="O55"/>
  <c r="N55"/>
  <c r="R54"/>
  <c r="Q54"/>
  <c r="O54"/>
  <c r="N54"/>
  <c r="K54"/>
  <c r="S80" l="1"/>
  <c r="S79"/>
  <c r="P80"/>
  <c r="S81"/>
  <c r="P56"/>
  <c r="P54"/>
  <c r="P79"/>
  <c r="S55"/>
  <c r="P78"/>
  <c r="S78"/>
  <c r="P81"/>
  <c r="S54"/>
  <c r="P55"/>
</calcChain>
</file>

<file path=xl/sharedStrings.xml><?xml version="1.0" encoding="utf-8"?>
<sst xmlns="http://schemas.openxmlformats.org/spreadsheetml/2006/main" count="241" uniqueCount="114">
  <si>
    <t>CAMPIONATI REGIONALI STUDENTESCHI - MILANO - 19 APRILE 2018</t>
  </si>
  <si>
    <t>SCUOLE PARTECIPANTI FINALE FEMMINILE</t>
  </si>
  <si>
    <t>SCUOLE PARTECIPANTI FINALE MASCHILE</t>
  </si>
  <si>
    <t>ITC BELOTTI - BERGAMO</t>
  </si>
  <si>
    <t>ITCTS VITTORIO EMANUELE II - BERGAMO</t>
  </si>
  <si>
    <t>ITC ABBA BALLINI - BRESCIA</t>
  </si>
  <si>
    <t>ISTITUTO MARCO POLO - BRESCIA</t>
  </si>
  <si>
    <t>IIS MENEGHINI  - EDOLO - BRESCIA</t>
  </si>
  <si>
    <t>IST.SUP.SANT'ELIA - CANTU' - CO</t>
  </si>
  <si>
    <t>IIS CESARIS - CASALPUSTERLENGO - LODI</t>
  </si>
  <si>
    <t>IST.SUP.SANT'ELIA - CANTU' - COMO</t>
  </si>
  <si>
    <t>LICEO STATALE QUASIMODO - MAGENTA - MILANO</t>
  </si>
  <si>
    <t>LICEO SCIENTIFICO - CALINI - BRESCIA</t>
  </si>
  <si>
    <t>IS CONTI - MILANO</t>
  </si>
  <si>
    <t>LICEO CAVALLERI - MILANO</t>
  </si>
  <si>
    <t>LICEO SCIENTIFICO COPERNICO - PAVIA</t>
  </si>
  <si>
    <t>ISS FIORINI - PANTANI - BUSTO ARSIZIO - VARESE</t>
  </si>
  <si>
    <t>FORMULA DI GARA</t>
  </si>
  <si>
    <t>Femminile: 2 gironi da 5 squadre sviluppate all'italiana con gare di sola andata. Le prime 2 squadre di ogni girone si affrontano in semifinali incrociate</t>
  </si>
  <si>
    <t>Maschile:  2 gironi 1 da 4 e 1 da 3 squadre sviluppati all'italiana con gare di sola andata. Le prime 2 squadre di ogni girone si affrontano in semifinali</t>
  </si>
  <si>
    <t xml:space="preserve"> </t>
  </si>
  <si>
    <t>SUDDIVISIONE GIRONI FEMMINILI</t>
  </si>
  <si>
    <t>GIRONE A</t>
  </si>
  <si>
    <t>GIRONE B</t>
  </si>
  <si>
    <t>SUDDIVISIONE GIRONI MASCHILI</t>
  </si>
  <si>
    <t>GARE FEMMINILI</t>
  </si>
  <si>
    <t>campo 1</t>
  </si>
  <si>
    <t>ore</t>
  </si>
  <si>
    <t>CLASSIFICA</t>
  </si>
  <si>
    <t>V</t>
  </si>
  <si>
    <t>S</t>
  </si>
  <si>
    <t>SV</t>
  </si>
  <si>
    <t>SP</t>
  </si>
  <si>
    <t>Q set</t>
  </si>
  <si>
    <t>PF</t>
  </si>
  <si>
    <t>PS</t>
  </si>
  <si>
    <t>Q p.ti</t>
  </si>
  <si>
    <t>gara 15</t>
  </si>
  <si>
    <t>campo 2</t>
  </si>
  <si>
    <t>gara 14</t>
  </si>
  <si>
    <t>gara 20</t>
  </si>
  <si>
    <t>GARE MASCHILI</t>
  </si>
  <si>
    <t>PALAUNO</t>
  </si>
  <si>
    <t>gara 1</t>
  </si>
  <si>
    <t>gara 2</t>
  </si>
  <si>
    <t>gara 3</t>
  </si>
  <si>
    <t>gara 4</t>
  </si>
  <si>
    <t>gara 5</t>
  </si>
  <si>
    <t>gara 6</t>
  </si>
  <si>
    <t>gara 7</t>
  </si>
  <si>
    <t>gara 8</t>
  </si>
  <si>
    <t>gara 9</t>
  </si>
  <si>
    <t>LICEO SCENTIFICO CALINI</t>
  </si>
  <si>
    <t>LICEO CAVALLERI MILANO</t>
  </si>
  <si>
    <t>ISS CESARIS CASALPUSTERLENGO LODI</t>
  </si>
  <si>
    <t>ISTITUTO MARCO POLO BRESCIA</t>
  </si>
  <si>
    <t>IS CONTI MILANO</t>
  </si>
  <si>
    <t>ISTIT. SUP. SANT'ELIA CANTU' COMO</t>
  </si>
  <si>
    <t>LICEO SCIENTIFICO COPERNICO PAVIA</t>
  </si>
  <si>
    <t>SEMIFINALE 1</t>
  </si>
  <si>
    <t>SEMIFINALE 2</t>
  </si>
  <si>
    <t>FINALE 3-4 POSTO</t>
  </si>
  <si>
    <t>FINALE 1-2 POSTO</t>
  </si>
  <si>
    <t>13.15</t>
  </si>
  <si>
    <t>14.00</t>
  </si>
  <si>
    <t>Criteri di formazione classifica - Gare vinte - quoziente set - quoziente punti - scontro diretto</t>
  </si>
  <si>
    <t xml:space="preserve">Ogni girone disputa le gare con la classica formula all’italiana ed al termine delle stesse verrà stilata una classifica, ordinando le coppie secondo:
• Numero di partite vinte;
• In caso di parità, secondo il miglior quoziente set;
• In caso di ulteriore parità, secondo il miglior quoziente punti;
• In caso di ulteriore parità, per sorteggio.
</t>
  </si>
  <si>
    <t>• Numero di partite vinte;</t>
  </si>
  <si>
    <t>• In caso di parità, secondo il miglior quoziente set;</t>
  </si>
  <si>
    <t>• In caso di ulteriore parità, secondo il miglior quoziente punti;</t>
  </si>
  <si>
    <t>gara 11</t>
  </si>
  <si>
    <t>gara 13</t>
  </si>
  <si>
    <t>gara 17</t>
  </si>
  <si>
    <t>gara 19</t>
  </si>
  <si>
    <t>gara 10</t>
  </si>
  <si>
    <t>gara 12</t>
  </si>
  <si>
    <t>gara 16</t>
  </si>
  <si>
    <t>gara 18</t>
  </si>
  <si>
    <t>• In caso di ulteriore parità, scontro diretto</t>
  </si>
  <si>
    <t>ITC BELOTTI BERGAMO</t>
  </si>
  <si>
    <t>ITC ABBA BALLINI BRESCIA</t>
  </si>
  <si>
    <t>IST. SUP. SANT'ELIA CANTU</t>
  </si>
  <si>
    <t>LICEO STATALE QUASIMODO MAGENTA</t>
  </si>
  <si>
    <t>ITCTS VITTORIO EMANUELE II BERGAMO</t>
  </si>
  <si>
    <t>IIS MENEGHINI EDOLO</t>
  </si>
  <si>
    <t xml:space="preserve">                         poi finali 3/4 posto e 1/2 posto.</t>
  </si>
  <si>
    <t xml:space="preserve">                      incrociate poi finali 3/4 posto e 1/2 posto.</t>
  </si>
  <si>
    <t>ISS FIORINI BUSTO ARSIZIO</t>
  </si>
  <si>
    <t>campo 3</t>
  </si>
  <si>
    <t>gara 21</t>
  </si>
  <si>
    <t>gara 22</t>
  </si>
  <si>
    <t>gara 23</t>
  </si>
  <si>
    <t>gara 24</t>
  </si>
  <si>
    <t>gara 25</t>
  </si>
  <si>
    <t>gara 26</t>
  </si>
  <si>
    <t>gara 27</t>
  </si>
  <si>
    <t>gara 28</t>
  </si>
  <si>
    <t>gara 29</t>
  </si>
  <si>
    <t>13.30</t>
  </si>
  <si>
    <t>IST. CESARIS</t>
  </si>
  <si>
    <t>MARCO POLO - CESARIS</t>
  </si>
  <si>
    <t>CAVALLERI -  COPERNICO</t>
  </si>
  <si>
    <t>CAVALLERI - MARCO POLO 1-0 (21-17)</t>
  </si>
  <si>
    <t>COPERNICO - CESARIS 1-0 (21-11)</t>
  </si>
  <si>
    <t>COPERNICO - SANT'ELIA</t>
  </si>
  <si>
    <t>ABBA BALLINI - MENEGHINI</t>
  </si>
  <si>
    <t>1-0 (21-14)</t>
  </si>
  <si>
    <t>COPERNICO - MENEGHINI</t>
  </si>
  <si>
    <t>ABBA BALLINI - SANT'ELIA</t>
  </si>
  <si>
    <t>1-0 (21-6)</t>
  </si>
  <si>
    <t>0-1 (15-21)</t>
  </si>
  <si>
    <t>0-1 (19-21)</t>
  </si>
  <si>
    <t>0-2 (8-15) (10-15)</t>
  </si>
  <si>
    <t>0-2 (14-16) (11-15)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</si>
</sst>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48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20" fontId="7" fillId="0" borderId="10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8" fillId="3" borderId="22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0" xfId="0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4" borderId="0" xfId="0" applyFill="1" applyBorder="1" applyAlignment="1">
      <alignment horizontal="center"/>
    </xf>
    <xf numFmtId="20" fontId="7" fillId="5" borderId="10" xfId="0" applyNumberFormat="1" applyFont="1" applyFill="1" applyBorder="1" applyAlignment="1">
      <alignment horizontal="center" vertical="center" wrapText="1"/>
    </xf>
    <xf numFmtId="20" fontId="7" fillId="6" borderId="10" xfId="0" applyNumberFormat="1" applyFont="1" applyFill="1" applyBorder="1" applyAlignment="1">
      <alignment horizontal="center" vertical="center" wrapText="1"/>
    </xf>
    <xf numFmtId="20" fontId="7" fillId="7" borderId="10" xfId="0" applyNumberFormat="1" applyFont="1" applyFill="1" applyBorder="1" applyAlignment="1">
      <alignment horizontal="center" vertical="center" wrapText="1"/>
    </xf>
    <xf numFmtId="20" fontId="7" fillId="2" borderId="10" xfId="0" applyNumberFormat="1" applyFont="1" applyFill="1" applyBorder="1" applyAlignment="1">
      <alignment horizontal="center" vertical="center" wrapText="1"/>
    </xf>
    <xf numFmtId="20" fontId="7" fillId="8" borderId="10" xfId="0" applyNumberFormat="1" applyFont="1" applyFill="1" applyBorder="1" applyAlignment="1">
      <alignment horizontal="center" vertical="center" wrapText="1"/>
    </xf>
    <xf numFmtId="20" fontId="7" fillId="9" borderId="10" xfId="0" applyNumberFormat="1" applyFont="1" applyFill="1" applyBorder="1" applyAlignment="1">
      <alignment horizontal="center" vertical="center" wrapText="1"/>
    </xf>
    <xf numFmtId="20" fontId="7" fillId="10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T225"/>
  <sheetViews>
    <sheetView tabSelected="1" topLeftCell="A214" workbookViewId="0">
      <selection activeCell="K107" sqref="K107"/>
    </sheetView>
  </sheetViews>
  <sheetFormatPr defaultRowHeight="15"/>
  <cols>
    <col min="6" max="6" width="18" customWidth="1"/>
    <col min="8" max="8" width="18" customWidth="1"/>
    <col min="11" max="11" width="37" customWidth="1"/>
  </cols>
  <sheetData>
    <row r="3" spans="3:16">
      <c r="C3" s="54" t="s">
        <v>0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5" spans="3:16">
      <c r="C5" s="52" t="s">
        <v>1</v>
      </c>
      <c r="D5" s="52"/>
      <c r="E5" s="52"/>
      <c r="F5" s="52"/>
      <c r="L5" s="53" t="s">
        <v>2</v>
      </c>
      <c r="M5" s="53"/>
      <c r="N5" s="53"/>
      <c r="O5" s="53"/>
    </row>
    <row r="7" spans="3:16">
      <c r="C7" t="s">
        <v>3</v>
      </c>
      <c r="L7" t="s">
        <v>6</v>
      </c>
    </row>
    <row r="8" spans="3:16">
      <c r="C8" t="s">
        <v>4</v>
      </c>
      <c r="L8" t="s">
        <v>8</v>
      </c>
    </row>
    <row r="9" spans="3:16">
      <c r="C9" t="s">
        <v>5</v>
      </c>
      <c r="L9" t="s">
        <v>9</v>
      </c>
    </row>
    <row r="10" spans="3:16">
      <c r="C10" t="s">
        <v>7</v>
      </c>
      <c r="L10" t="s">
        <v>12</v>
      </c>
    </row>
    <row r="11" spans="3:16">
      <c r="C11" t="s">
        <v>10</v>
      </c>
      <c r="L11" t="s">
        <v>13</v>
      </c>
    </row>
    <row r="12" spans="3:16">
      <c r="C12" t="s">
        <v>9</v>
      </c>
      <c r="L12" t="s">
        <v>14</v>
      </c>
    </row>
    <row r="13" spans="3:16">
      <c r="C13" t="s">
        <v>11</v>
      </c>
      <c r="L13" t="s">
        <v>15</v>
      </c>
    </row>
    <row r="14" spans="3:16">
      <c r="C14" t="s">
        <v>13</v>
      </c>
    </row>
    <row r="15" spans="3:16">
      <c r="C15" t="s">
        <v>15</v>
      </c>
    </row>
    <row r="16" spans="3:16">
      <c r="C16" t="s">
        <v>16</v>
      </c>
    </row>
    <row r="19" spans="2:16">
      <c r="C19" s="54" t="s">
        <v>17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</row>
    <row r="21" spans="2:16">
      <c r="C21" t="s">
        <v>18</v>
      </c>
    </row>
    <row r="22" spans="2:16">
      <c r="C22" t="s">
        <v>85</v>
      </c>
    </row>
    <row r="24" spans="2:16">
      <c r="C24" t="s">
        <v>19</v>
      </c>
    </row>
    <row r="25" spans="2:16">
      <c r="B25" t="s">
        <v>20</v>
      </c>
      <c r="C25" t="s">
        <v>86</v>
      </c>
    </row>
    <row r="27" spans="2:16">
      <c r="C27" t="s">
        <v>65</v>
      </c>
    </row>
    <row r="29" spans="2:16">
      <c r="C29" t="s">
        <v>21</v>
      </c>
      <c r="L29" t="s">
        <v>24</v>
      </c>
    </row>
    <row r="31" spans="2:16">
      <c r="C31" t="s">
        <v>22</v>
      </c>
      <c r="L31" t="s">
        <v>22</v>
      </c>
    </row>
    <row r="32" spans="2:16">
      <c r="C32" t="s">
        <v>3</v>
      </c>
      <c r="L32" t="s">
        <v>12</v>
      </c>
    </row>
    <row r="33" spans="3:20">
      <c r="C33" t="s">
        <v>5</v>
      </c>
      <c r="L33" t="s">
        <v>14</v>
      </c>
    </row>
    <row r="34" spans="3:20">
      <c r="C34" t="s">
        <v>9</v>
      </c>
      <c r="I34" t="s">
        <v>10</v>
      </c>
      <c r="L34" t="s">
        <v>9</v>
      </c>
    </row>
    <row r="35" spans="3:20">
      <c r="C35" t="s">
        <v>11</v>
      </c>
    </row>
    <row r="36" spans="3:20">
      <c r="C36" t="s">
        <v>15</v>
      </c>
    </row>
    <row r="38" spans="3:20">
      <c r="C38" t="s">
        <v>23</v>
      </c>
      <c r="L38" t="s">
        <v>23</v>
      </c>
    </row>
    <row r="39" spans="3:20">
      <c r="C39" t="s">
        <v>4</v>
      </c>
      <c r="L39" t="s">
        <v>6</v>
      </c>
    </row>
    <row r="40" spans="3:20">
      <c r="C40" t="s">
        <v>7</v>
      </c>
      <c r="L40" t="s">
        <v>13</v>
      </c>
    </row>
    <row r="41" spans="3:20">
      <c r="C41" t="s">
        <v>10</v>
      </c>
      <c r="L41" t="s">
        <v>8</v>
      </c>
    </row>
    <row r="42" spans="3:20">
      <c r="C42" t="s">
        <v>13</v>
      </c>
      <c r="L42" t="s">
        <v>15</v>
      </c>
    </row>
    <row r="43" spans="3:20">
      <c r="C43" t="s">
        <v>16</v>
      </c>
    </row>
    <row r="45" spans="3:20">
      <c r="C45" s="54" t="s">
        <v>41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7" spans="3:20" ht="15.75" thickBot="1"/>
    <row r="48" spans="3:20">
      <c r="C48" s="64" t="s">
        <v>22</v>
      </c>
      <c r="D48" s="65"/>
      <c r="E48" s="65"/>
      <c r="F48" s="65"/>
      <c r="G48" s="65"/>
      <c r="H48" s="65"/>
      <c r="I48" s="65"/>
      <c r="J48" s="66"/>
      <c r="K48" s="55" t="s">
        <v>42</v>
      </c>
      <c r="L48" s="56"/>
      <c r="M48" s="56"/>
      <c r="N48" s="56"/>
      <c r="O48" s="56"/>
      <c r="P48" s="56"/>
      <c r="Q48" s="56"/>
      <c r="R48" s="56"/>
      <c r="S48" s="56"/>
      <c r="T48" s="57"/>
    </row>
    <row r="49" spans="3:20">
      <c r="C49" s="67"/>
      <c r="D49" s="68"/>
      <c r="E49" s="68"/>
      <c r="F49" s="68"/>
      <c r="G49" s="68"/>
      <c r="H49" s="68"/>
      <c r="I49" s="68"/>
      <c r="J49" s="69"/>
      <c r="K49" s="58"/>
      <c r="L49" s="59"/>
      <c r="M49" s="59"/>
      <c r="N49" s="59"/>
      <c r="O49" s="59"/>
      <c r="P49" s="59"/>
      <c r="Q49" s="59"/>
      <c r="R49" s="59"/>
      <c r="S49" s="59"/>
      <c r="T49" s="60"/>
    </row>
    <row r="50" spans="3:20" ht="15.75" thickBot="1">
      <c r="C50" s="67"/>
      <c r="D50" s="68"/>
      <c r="E50" s="68"/>
      <c r="F50" s="68"/>
      <c r="G50" s="68"/>
      <c r="H50" s="68"/>
      <c r="I50" s="68"/>
      <c r="J50" s="69"/>
      <c r="K50" s="61"/>
      <c r="L50" s="62"/>
      <c r="M50" s="62"/>
      <c r="N50" s="62"/>
      <c r="O50" s="62"/>
      <c r="P50" s="62"/>
      <c r="Q50" s="62"/>
      <c r="R50" s="62"/>
      <c r="S50" s="62"/>
      <c r="T50" s="63"/>
    </row>
    <row r="51" spans="3:20" ht="15.75" thickBot="1">
      <c r="C51" s="1"/>
      <c r="D51" s="2" t="s">
        <v>26</v>
      </c>
      <c r="E51" s="3"/>
      <c r="F51" s="70" t="s">
        <v>52</v>
      </c>
      <c r="G51" s="4">
        <v>0</v>
      </c>
      <c r="H51" s="73" t="s">
        <v>53</v>
      </c>
      <c r="I51" s="5">
        <v>1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7"/>
    </row>
    <row r="52" spans="3:20" ht="18.75">
      <c r="C52" s="1"/>
      <c r="D52" s="8" t="s">
        <v>27</v>
      </c>
      <c r="E52" s="3"/>
      <c r="F52" s="71"/>
      <c r="G52" s="9">
        <v>13</v>
      </c>
      <c r="H52" s="74"/>
      <c r="I52" s="9">
        <v>21</v>
      </c>
      <c r="J52" s="6"/>
      <c r="K52" s="76" t="s">
        <v>28</v>
      </c>
      <c r="L52" s="77"/>
      <c r="M52" s="77"/>
      <c r="N52" s="77"/>
      <c r="O52" s="77"/>
      <c r="P52" s="77"/>
      <c r="Q52" s="77"/>
      <c r="R52" s="77"/>
      <c r="S52" s="78"/>
      <c r="T52" s="7"/>
    </row>
    <row r="53" spans="3:20" ht="18.75">
      <c r="C53" s="1"/>
      <c r="D53" s="10">
        <v>0.41666666666666669</v>
      </c>
      <c r="E53" s="3"/>
      <c r="F53" s="71"/>
      <c r="G53" s="4"/>
      <c r="H53" s="74"/>
      <c r="I53" s="4"/>
      <c r="J53" s="6"/>
      <c r="K53" s="4"/>
      <c r="L53" s="11" t="s">
        <v>29</v>
      </c>
      <c r="M53" s="11" t="s">
        <v>30</v>
      </c>
      <c r="N53" s="4" t="s">
        <v>31</v>
      </c>
      <c r="O53" s="4" t="s">
        <v>32</v>
      </c>
      <c r="P53" s="4" t="s">
        <v>33</v>
      </c>
      <c r="Q53" s="4" t="s">
        <v>34</v>
      </c>
      <c r="R53" s="4" t="s">
        <v>35</v>
      </c>
      <c r="S53" s="4" t="s">
        <v>36</v>
      </c>
      <c r="T53" s="7"/>
    </row>
    <row r="54" spans="3:20">
      <c r="C54" s="1"/>
      <c r="D54" s="12" t="s">
        <v>43</v>
      </c>
      <c r="E54" s="3"/>
      <c r="F54" s="72"/>
      <c r="G54" s="4"/>
      <c r="H54" s="75"/>
      <c r="I54" s="4"/>
      <c r="J54" s="6"/>
      <c r="K54" s="33" t="str">
        <f>F51</f>
        <v>LICEO SCENTIFICO CALINI</v>
      </c>
      <c r="L54" s="11">
        <v>0</v>
      </c>
      <c r="M54" s="11">
        <v>2</v>
      </c>
      <c r="N54" s="4">
        <f>+G51+G61</f>
        <v>0</v>
      </c>
      <c r="O54" s="4">
        <f>+I51+I61</f>
        <v>2</v>
      </c>
      <c r="P54" s="13">
        <f>N54/O54</f>
        <v>0</v>
      </c>
      <c r="Q54" s="4">
        <f>+G52+G53+G54+G62+G63+G64</f>
        <v>21</v>
      </c>
      <c r="R54" s="4">
        <f>+I52+I53+I54+I62+I63+I64</f>
        <v>42</v>
      </c>
      <c r="S54" s="13">
        <f>Q54/R54</f>
        <v>0.5</v>
      </c>
      <c r="T54" s="7"/>
    </row>
    <row r="55" spans="3:20" ht="19.5" thickBot="1">
      <c r="C55" s="1"/>
      <c r="D55" s="14"/>
      <c r="E55" s="6"/>
      <c r="F55" s="15"/>
      <c r="G55" s="6"/>
      <c r="H55" s="15"/>
      <c r="I55" s="6"/>
      <c r="J55" s="6"/>
      <c r="K55" s="33" t="str">
        <f>H61</f>
        <v>ISS CESARIS CASALPUSTERLENGO LODI</v>
      </c>
      <c r="L55" s="11">
        <v>1</v>
      </c>
      <c r="M55" s="11">
        <v>1</v>
      </c>
      <c r="N55" s="4">
        <f>+G56+I61</f>
        <v>1</v>
      </c>
      <c r="O55" s="4">
        <f>+I56+G61</f>
        <v>1</v>
      </c>
      <c r="P55" s="13">
        <f t="shared" ref="P55:P56" si="0">N55/O55</f>
        <v>1</v>
      </c>
      <c r="Q55" s="4">
        <f>+G57+G58+G59+I62+I63+I64</f>
        <v>30</v>
      </c>
      <c r="R55" s="4">
        <f>+I57+I58+I59+G62+G63+G64</f>
        <v>29</v>
      </c>
      <c r="S55" s="13">
        <f t="shared" ref="S55:S56" si="1">Q55/R55</f>
        <v>1.0344827586206897</v>
      </c>
      <c r="T55" s="7"/>
    </row>
    <row r="56" spans="3:20" ht="15.75" thickBot="1">
      <c r="C56" s="1"/>
      <c r="D56" s="2" t="s">
        <v>88</v>
      </c>
      <c r="E56" s="3"/>
      <c r="F56" s="70" t="s">
        <v>54</v>
      </c>
      <c r="G56" s="5">
        <v>0</v>
      </c>
      <c r="H56" s="73" t="str">
        <f>H51</f>
        <v>LICEO CAVALLERI MILANO</v>
      </c>
      <c r="I56" s="5">
        <v>1</v>
      </c>
      <c r="J56" s="6"/>
      <c r="K56" s="33" t="str">
        <f>H51</f>
        <v>LICEO CAVALLERI MILANO</v>
      </c>
      <c r="L56" s="11">
        <v>2</v>
      </c>
      <c r="M56" s="11">
        <v>0</v>
      </c>
      <c r="N56" s="4">
        <f>+I51+I56</f>
        <v>2</v>
      </c>
      <c r="O56" s="4">
        <f>+G51+G56</f>
        <v>0</v>
      </c>
      <c r="P56" s="13" t="e">
        <f t="shared" si="0"/>
        <v>#DIV/0!</v>
      </c>
      <c r="Q56" s="4">
        <f>+I52+I53+I54+I57+I58+I59</f>
        <v>42</v>
      </c>
      <c r="R56" s="4">
        <f>+G52+G53+G54+G57+G58+G59</f>
        <v>22</v>
      </c>
      <c r="S56" s="13">
        <f t="shared" si="1"/>
        <v>1.9090909090909092</v>
      </c>
      <c r="T56" s="7"/>
    </row>
    <row r="57" spans="3:20" ht="18.75">
      <c r="C57" s="1"/>
      <c r="D57" s="8" t="s">
        <v>27</v>
      </c>
      <c r="E57" s="3"/>
      <c r="F57" s="71"/>
      <c r="G57" s="9">
        <v>9</v>
      </c>
      <c r="H57" s="74"/>
      <c r="I57" s="9">
        <v>21</v>
      </c>
      <c r="J57" s="6"/>
      <c r="K57" s="6"/>
      <c r="L57" s="16"/>
      <c r="M57" s="16"/>
      <c r="N57" s="6"/>
      <c r="O57" s="6"/>
      <c r="P57" s="6"/>
      <c r="Q57" s="6"/>
      <c r="R57" s="6"/>
      <c r="S57" s="6"/>
      <c r="T57" s="7"/>
    </row>
    <row r="58" spans="3:20" ht="18.75">
      <c r="C58" s="1"/>
      <c r="D58" s="10">
        <v>0.4375</v>
      </c>
      <c r="E58" s="3"/>
      <c r="F58" s="71"/>
      <c r="G58" s="4"/>
      <c r="H58" s="74"/>
      <c r="I58" s="4"/>
      <c r="J58" s="6"/>
      <c r="K58" s="6"/>
      <c r="L58" s="16"/>
      <c r="M58" s="16"/>
      <c r="N58" s="6"/>
      <c r="O58" s="6"/>
      <c r="P58" s="17"/>
      <c r="Q58" s="6"/>
      <c r="R58" s="6"/>
      <c r="S58" s="17"/>
      <c r="T58" s="18"/>
    </row>
    <row r="59" spans="3:20">
      <c r="C59" s="1"/>
      <c r="D59" s="12" t="s">
        <v>44</v>
      </c>
      <c r="E59" s="3"/>
      <c r="F59" s="72"/>
      <c r="G59" s="4"/>
      <c r="H59" s="75"/>
      <c r="I59" s="4"/>
      <c r="J59" s="6"/>
      <c r="K59" s="34"/>
      <c r="L59" s="16"/>
      <c r="M59" s="16"/>
      <c r="N59" s="6"/>
      <c r="O59" s="6"/>
      <c r="P59" s="17"/>
      <c r="Q59" s="6"/>
      <c r="R59" s="6"/>
      <c r="S59" s="17"/>
      <c r="T59" s="18"/>
    </row>
    <row r="60" spans="3:20" ht="19.5" thickBot="1">
      <c r="C60" s="1"/>
      <c r="D60" s="14"/>
      <c r="E60" s="6"/>
      <c r="F60" s="15"/>
      <c r="G60" s="6"/>
      <c r="H60" s="15"/>
      <c r="I60" s="6"/>
      <c r="J60" s="6"/>
      <c r="K60" s="34"/>
      <c r="L60" s="16"/>
      <c r="M60" s="16"/>
      <c r="N60" s="6"/>
      <c r="O60" s="6"/>
      <c r="P60" s="17"/>
      <c r="Q60" s="6"/>
      <c r="R60" s="6"/>
      <c r="S60" s="17"/>
      <c r="T60" s="18"/>
    </row>
    <row r="61" spans="3:20" ht="15.75" customHeight="1" thickBot="1">
      <c r="C61" s="1"/>
      <c r="D61" s="2" t="s">
        <v>26</v>
      </c>
      <c r="E61" s="3"/>
      <c r="F61" s="70" t="str">
        <f>F51</f>
        <v>LICEO SCENTIFICO CALINI</v>
      </c>
      <c r="G61" s="5">
        <v>0</v>
      </c>
      <c r="H61" s="73" t="str">
        <f>F56</f>
        <v>ISS CESARIS CASALPUSTERLENGO LODI</v>
      </c>
      <c r="I61" s="5">
        <v>1</v>
      </c>
      <c r="J61" s="6"/>
      <c r="K61" s="6"/>
      <c r="L61" s="16"/>
      <c r="M61" s="16"/>
      <c r="N61" s="6"/>
      <c r="O61" s="6"/>
      <c r="P61" s="17"/>
      <c r="Q61" s="6"/>
      <c r="R61" s="6"/>
      <c r="S61" s="17"/>
      <c r="T61" s="18"/>
    </row>
    <row r="62" spans="3:20" ht="18.75">
      <c r="C62" s="1"/>
      <c r="D62" s="8" t="s">
        <v>27</v>
      </c>
      <c r="E62" s="3"/>
      <c r="F62" s="71"/>
      <c r="G62" s="9">
        <v>8</v>
      </c>
      <c r="H62" s="74"/>
      <c r="I62" s="9">
        <v>21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7"/>
    </row>
    <row r="63" spans="3:20" ht="18.75">
      <c r="C63" s="1"/>
      <c r="D63" s="10">
        <v>0.45833333333333331</v>
      </c>
      <c r="E63" s="3"/>
      <c r="F63" s="71"/>
      <c r="G63" s="4"/>
      <c r="H63" s="74"/>
      <c r="I63" s="4"/>
      <c r="J63" s="6"/>
      <c r="K63" s="6"/>
      <c r="L63" s="6"/>
      <c r="M63" s="6"/>
      <c r="N63" s="6"/>
      <c r="O63" s="6"/>
      <c r="P63" s="6"/>
      <c r="Q63" s="6"/>
      <c r="R63" s="6"/>
      <c r="S63" s="6"/>
      <c r="T63" s="7"/>
    </row>
    <row r="64" spans="3:20" ht="15" customHeight="1">
      <c r="C64" s="1"/>
      <c r="D64" s="12" t="s">
        <v>45</v>
      </c>
      <c r="E64" s="3"/>
      <c r="F64" s="72"/>
      <c r="G64" s="4"/>
      <c r="H64" s="75"/>
      <c r="I64" s="4"/>
      <c r="J64" s="6"/>
      <c r="K64" s="19"/>
      <c r="L64" s="16"/>
      <c r="M64" s="16"/>
      <c r="N64" s="16"/>
      <c r="O64" s="16"/>
      <c r="P64" s="16"/>
      <c r="Q64" s="6"/>
      <c r="R64" s="6"/>
      <c r="S64" s="6"/>
      <c r="T64" s="7"/>
    </row>
    <row r="65" spans="3:20" ht="15.75" thickBot="1">
      <c r="C65" s="20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2"/>
    </row>
    <row r="67" spans="3:20" ht="15.75" thickBot="1"/>
    <row r="68" spans="3:20">
      <c r="C68" s="64" t="s">
        <v>23</v>
      </c>
      <c r="D68" s="65"/>
      <c r="E68" s="65"/>
      <c r="F68" s="65"/>
      <c r="G68" s="65"/>
      <c r="H68" s="65"/>
      <c r="I68" s="65"/>
      <c r="J68" s="66"/>
      <c r="K68" s="55" t="s">
        <v>42</v>
      </c>
      <c r="L68" s="56"/>
      <c r="M68" s="56"/>
      <c r="N68" s="56"/>
      <c r="O68" s="56"/>
      <c r="P68" s="56"/>
      <c r="Q68" s="56"/>
      <c r="R68" s="56"/>
      <c r="S68" s="56"/>
      <c r="T68" s="57"/>
    </row>
    <row r="69" spans="3:20">
      <c r="C69" s="67"/>
      <c r="D69" s="68"/>
      <c r="E69" s="68"/>
      <c r="F69" s="68"/>
      <c r="G69" s="68"/>
      <c r="H69" s="68"/>
      <c r="I69" s="68"/>
      <c r="J69" s="69"/>
      <c r="K69" s="58"/>
      <c r="L69" s="59"/>
      <c r="M69" s="59"/>
      <c r="N69" s="59"/>
      <c r="O69" s="59"/>
      <c r="P69" s="59"/>
      <c r="Q69" s="59"/>
      <c r="R69" s="59"/>
      <c r="S69" s="59"/>
      <c r="T69" s="60"/>
    </row>
    <row r="70" spans="3:20" ht="15.75" thickBot="1">
      <c r="C70" s="67"/>
      <c r="D70" s="68"/>
      <c r="E70" s="68"/>
      <c r="F70" s="68"/>
      <c r="G70" s="68"/>
      <c r="H70" s="68"/>
      <c r="I70" s="68"/>
      <c r="J70" s="69"/>
      <c r="K70" s="61"/>
      <c r="L70" s="62"/>
      <c r="M70" s="62"/>
      <c r="N70" s="62"/>
      <c r="O70" s="62"/>
      <c r="P70" s="62"/>
      <c r="Q70" s="62"/>
      <c r="R70" s="62"/>
      <c r="S70" s="62"/>
      <c r="T70" s="63"/>
    </row>
    <row r="71" spans="3:20" ht="15.75" thickBot="1">
      <c r="C71" s="1"/>
      <c r="D71" s="2" t="s">
        <v>38</v>
      </c>
      <c r="E71" s="3"/>
      <c r="F71" s="70" t="s">
        <v>55</v>
      </c>
      <c r="G71" s="5">
        <v>1</v>
      </c>
      <c r="H71" s="73" t="s">
        <v>56</v>
      </c>
      <c r="I71" s="23">
        <v>0</v>
      </c>
      <c r="J71" s="6"/>
      <c r="K71" s="6"/>
      <c r="L71" s="6"/>
      <c r="M71" s="6"/>
      <c r="N71" s="6"/>
      <c r="O71" s="6"/>
      <c r="P71" s="6"/>
      <c r="Q71" s="6"/>
      <c r="R71" s="6"/>
      <c r="S71" s="6"/>
      <c r="T71" s="7"/>
    </row>
    <row r="72" spans="3:20" ht="18.75">
      <c r="C72" s="1"/>
      <c r="D72" s="8" t="s">
        <v>27</v>
      </c>
      <c r="E72" s="3"/>
      <c r="F72" s="71"/>
      <c r="G72" s="9">
        <v>21</v>
      </c>
      <c r="H72" s="74"/>
      <c r="I72" s="9">
        <v>11</v>
      </c>
      <c r="J72" s="6"/>
      <c r="K72" s="6"/>
      <c r="L72" s="6"/>
      <c r="M72" s="6"/>
      <c r="N72" s="6"/>
      <c r="O72" s="6"/>
      <c r="P72" s="6"/>
      <c r="Q72" s="6"/>
      <c r="R72" s="6"/>
      <c r="S72" s="6"/>
      <c r="T72" s="7"/>
    </row>
    <row r="73" spans="3:20" ht="18.75">
      <c r="C73" s="1"/>
      <c r="D73" s="10">
        <v>0.41666666666666669</v>
      </c>
      <c r="E73" s="3"/>
      <c r="F73" s="71"/>
      <c r="G73" s="4"/>
      <c r="H73" s="74"/>
      <c r="I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7"/>
    </row>
    <row r="74" spans="3:20">
      <c r="C74" s="1"/>
      <c r="D74" s="12" t="s">
        <v>46</v>
      </c>
      <c r="E74" s="3"/>
      <c r="F74" s="72"/>
      <c r="G74" s="4"/>
      <c r="H74" s="75"/>
      <c r="I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7"/>
    </row>
    <row r="75" spans="3:20" ht="19.5" thickBot="1">
      <c r="C75" s="1"/>
      <c r="D75" s="14"/>
      <c r="E75" s="6"/>
      <c r="F75" s="15"/>
      <c r="G75" s="6"/>
      <c r="H75" s="15"/>
      <c r="I75" s="6"/>
      <c r="J75" s="6"/>
      <c r="K75" s="6"/>
      <c r="L75" s="6"/>
      <c r="M75" s="6"/>
      <c r="N75" s="16"/>
      <c r="O75" s="16"/>
      <c r="P75" s="6"/>
      <c r="Q75" s="6"/>
      <c r="R75" s="6"/>
      <c r="S75" s="6"/>
      <c r="T75" s="7"/>
    </row>
    <row r="76" spans="3:20" ht="15.75" thickBot="1">
      <c r="C76" s="1"/>
      <c r="D76" s="2" t="s">
        <v>88</v>
      </c>
      <c r="E76" s="3"/>
      <c r="F76" s="70" t="s">
        <v>57</v>
      </c>
      <c r="G76" s="5">
        <v>0</v>
      </c>
      <c r="H76" s="73" t="s">
        <v>58</v>
      </c>
      <c r="I76" s="5">
        <v>0</v>
      </c>
      <c r="J76" s="6"/>
      <c r="K76" s="79" t="s">
        <v>28</v>
      </c>
      <c r="L76" s="79"/>
      <c r="M76" s="79"/>
      <c r="N76" s="79"/>
      <c r="O76" s="79"/>
      <c r="P76" s="79"/>
      <c r="Q76" s="79"/>
      <c r="R76" s="79"/>
      <c r="S76" s="79"/>
      <c r="T76" s="7"/>
    </row>
    <row r="77" spans="3:20" ht="18.75">
      <c r="C77" s="1"/>
      <c r="D77" s="8" t="s">
        <v>27</v>
      </c>
      <c r="E77" s="3"/>
      <c r="F77" s="71"/>
      <c r="G77" s="9">
        <v>0</v>
      </c>
      <c r="H77" s="74"/>
      <c r="I77" s="9">
        <v>0</v>
      </c>
      <c r="J77" s="6"/>
      <c r="K77" s="4"/>
      <c r="L77" s="11" t="s">
        <v>29</v>
      </c>
      <c r="M77" s="11" t="s">
        <v>30</v>
      </c>
      <c r="N77" s="4" t="s">
        <v>31</v>
      </c>
      <c r="O77" s="4" t="s">
        <v>32</v>
      </c>
      <c r="P77" s="4" t="s">
        <v>33</v>
      </c>
      <c r="Q77" s="4" t="s">
        <v>34</v>
      </c>
      <c r="R77" s="4" t="s">
        <v>35</v>
      </c>
      <c r="S77" s="4" t="s">
        <v>36</v>
      </c>
      <c r="T77" s="7"/>
    </row>
    <row r="78" spans="3:20" ht="18.75">
      <c r="C78" s="1"/>
      <c r="D78" s="10">
        <v>0.41666666666666669</v>
      </c>
      <c r="E78" s="3"/>
      <c r="F78" s="71"/>
      <c r="G78" s="4"/>
      <c r="H78" s="74"/>
      <c r="I78" s="4"/>
      <c r="J78" s="6"/>
      <c r="K78" s="33" t="str">
        <f>F71</f>
        <v>ISTITUTO MARCO POLO BRESCIA</v>
      </c>
      <c r="L78" s="11">
        <v>1</v>
      </c>
      <c r="M78" s="11">
        <v>1</v>
      </c>
      <c r="N78" s="4">
        <f>G71+G81+G91</f>
        <v>1</v>
      </c>
      <c r="O78" s="4">
        <f>I71+I81+I91</f>
        <v>1</v>
      </c>
      <c r="P78" s="13">
        <f>N78/O78</f>
        <v>1</v>
      </c>
      <c r="Q78" s="4">
        <f>+G72+G73+G74+G82+G83+G84+G92+G93+G94</f>
        <v>41</v>
      </c>
      <c r="R78" s="4">
        <f>+I72+I73+I74+I82+I83+I84+I92+I93+I94</f>
        <v>33</v>
      </c>
      <c r="S78" s="13">
        <f>Q78/R78</f>
        <v>1.2424242424242424</v>
      </c>
      <c r="T78" s="24"/>
    </row>
    <row r="79" spans="3:20">
      <c r="C79" s="1"/>
      <c r="D79" s="12" t="s">
        <v>47</v>
      </c>
      <c r="E79" s="3"/>
      <c r="F79" s="72"/>
      <c r="G79" s="4"/>
      <c r="H79" s="75"/>
      <c r="I79" s="4"/>
      <c r="J79" s="6"/>
      <c r="K79" s="33" t="str">
        <f>F76</f>
        <v>ISTIT. SUP. SANT'ELIA CANTU' COMO</v>
      </c>
      <c r="L79" s="11">
        <v>0</v>
      </c>
      <c r="M79" s="11">
        <v>3</v>
      </c>
      <c r="N79" s="4">
        <f>+G76+G86+I91</f>
        <v>0</v>
      </c>
      <c r="O79" s="4">
        <f>+I76+I86+G91</f>
        <v>0</v>
      </c>
      <c r="P79" s="13" t="e">
        <f t="shared" ref="P79:P80" si="2">N79/O79</f>
        <v>#DIV/0!</v>
      </c>
      <c r="Q79" s="4">
        <f>+G77+G78+G79+G87+G88+G89+I92+I93+I94</f>
        <v>0</v>
      </c>
      <c r="R79" s="4">
        <f>+I77+I78+I79+I87+I88+I89+G92+G93+G94</f>
        <v>0</v>
      </c>
      <c r="S79" s="13" t="e">
        <f t="shared" ref="S79:S81" si="3">Q79/R79</f>
        <v>#DIV/0!</v>
      </c>
      <c r="T79" s="24"/>
    </row>
    <row r="80" spans="3:20" ht="19.5" thickBot="1">
      <c r="C80" s="1"/>
      <c r="D80" s="14"/>
      <c r="E80" s="6"/>
      <c r="F80" s="15"/>
      <c r="G80" s="6"/>
      <c r="H80" s="15"/>
      <c r="I80" s="6"/>
      <c r="J80" s="6"/>
      <c r="K80" s="33" t="str">
        <f>H76</f>
        <v>LICEO SCIENTIFICO COPERNICO PAVIA</v>
      </c>
      <c r="L80" s="11">
        <v>2</v>
      </c>
      <c r="M80" s="11">
        <v>0</v>
      </c>
      <c r="N80" s="4">
        <f>+I76+I81+G96</f>
        <v>2</v>
      </c>
      <c r="O80" s="4">
        <f>+G76+G81+I96</f>
        <v>0</v>
      </c>
      <c r="P80" s="13" t="e">
        <f t="shared" si="2"/>
        <v>#DIV/0!</v>
      </c>
      <c r="Q80" s="4">
        <f>+I77+I78+I79+I82+I83+I84+G97+G98+G99</f>
        <v>43</v>
      </c>
      <c r="R80" s="4">
        <f>+G77+G78+G79+G82+G83+G84+I97+I98+I99</f>
        <v>38</v>
      </c>
      <c r="S80" s="13">
        <f t="shared" si="3"/>
        <v>1.131578947368421</v>
      </c>
      <c r="T80" s="24"/>
    </row>
    <row r="81" spans="3:20" ht="15.75" thickBot="1">
      <c r="C81" s="1"/>
      <c r="D81" s="2" t="s">
        <v>26</v>
      </c>
      <c r="E81" s="3"/>
      <c r="F81" s="70" t="str">
        <f>F71</f>
        <v>ISTITUTO MARCO POLO BRESCIA</v>
      </c>
      <c r="G81" s="5">
        <v>0</v>
      </c>
      <c r="H81" s="73" t="str">
        <f>H76</f>
        <v>LICEO SCIENTIFICO COPERNICO PAVIA</v>
      </c>
      <c r="I81" s="5">
        <v>1</v>
      </c>
      <c r="J81" s="6"/>
      <c r="K81" s="33" t="str">
        <f>H71</f>
        <v>IS CONTI MILANO</v>
      </c>
      <c r="L81" s="11">
        <v>0</v>
      </c>
      <c r="M81" s="11">
        <v>2</v>
      </c>
      <c r="N81" s="4">
        <f>+I71+I86+I96</f>
        <v>0</v>
      </c>
      <c r="O81" s="4">
        <f>+G71+G86+G96</f>
        <v>2</v>
      </c>
      <c r="P81" s="13">
        <f>N81/O81</f>
        <v>0</v>
      </c>
      <c r="Q81" s="4">
        <f>+I72+I73+I74+I87+I88+I89+I97+I98+I99</f>
        <v>29</v>
      </c>
      <c r="R81" s="4">
        <f>+G72+G73+G74+G87+G88+G89+G97+G98+G99</f>
        <v>42</v>
      </c>
      <c r="S81" s="13">
        <f t="shared" si="3"/>
        <v>0.69047619047619047</v>
      </c>
      <c r="T81" s="24"/>
    </row>
    <row r="82" spans="3:20" ht="18.75">
      <c r="C82" s="1"/>
      <c r="D82" s="8" t="s">
        <v>27</v>
      </c>
      <c r="E82" s="3"/>
      <c r="F82" s="71"/>
      <c r="G82" s="9">
        <v>20</v>
      </c>
      <c r="H82" s="74"/>
      <c r="I82" s="9">
        <v>22</v>
      </c>
      <c r="J82" s="6"/>
      <c r="K82" s="6"/>
      <c r="L82" s="6"/>
      <c r="M82" s="6"/>
      <c r="N82" s="6"/>
      <c r="O82" s="6"/>
      <c r="P82" s="6"/>
      <c r="Q82" s="6"/>
      <c r="R82" s="6"/>
      <c r="S82" s="6"/>
      <c r="T82" s="7"/>
    </row>
    <row r="83" spans="3:20" ht="18.75">
      <c r="C83" s="1"/>
      <c r="D83" s="10">
        <v>0.4375</v>
      </c>
      <c r="E83" s="3"/>
      <c r="F83" s="71"/>
      <c r="G83" s="4"/>
      <c r="H83" s="74"/>
      <c r="I83" s="4"/>
      <c r="J83" s="6"/>
      <c r="K83" s="6"/>
      <c r="L83" s="6"/>
      <c r="M83" s="6"/>
      <c r="N83" s="6"/>
      <c r="O83" s="6"/>
      <c r="P83" s="6"/>
      <c r="Q83" s="6"/>
      <c r="R83" s="6"/>
      <c r="S83" s="6"/>
      <c r="T83" s="7"/>
    </row>
    <row r="84" spans="3:20">
      <c r="C84" s="1"/>
      <c r="D84" s="12" t="s">
        <v>48</v>
      </c>
      <c r="E84" s="3"/>
      <c r="F84" s="72"/>
      <c r="G84" s="4"/>
      <c r="H84" s="75"/>
      <c r="I84" s="4"/>
      <c r="J84" s="6"/>
      <c r="K84" s="34"/>
      <c r="L84" s="16"/>
      <c r="M84" s="16"/>
      <c r="N84" s="16"/>
      <c r="O84" s="16"/>
      <c r="P84" s="16"/>
      <c r="Q84" s="6"/>
      <c r="R84" s="6"/>
      <c r="S84" s="6"/>
      <c r="T84" s="7"/>
    </row>
    <row r="85" spans="3:20" ht="19.5" thickBot="1">
      <c r="C85" s="1"/>
      <c r="D85" s="14"/>
      <c r="E85" s="6"/>
      <c r="F85" s="15"/>
      <c r="G85" s="6"/>
      <c r="H85" s="15"/>
      <c r="I85" s="6"/>
      <c r="J85" s="6"/>
      <c r="K85" s="34"/>
      <c r="L85" s="6"/>
      <c r="M85" s="6"/>
      <c r="N85" s="6"/>
      <c r="O85" s="6"/>
      <c r="P85" s="6"/>
      <c r="Q85" s="6"/>
      <c r="R85" s="6"/>
      <c r="S85" s="6"/>
      <c r="T85" s="7"/>
    </row>
    <row r="86" spans="3:20" ht="15.75" thickBot="1">
      <c r="C86" s="1"/>
      <c r="D86" s="2" t="s">
        <v>38</v>
      </c>
      <c r="E86" s="3"/>
      <c r="F86" s="70" t="str">
        <f>F76</f>
        <v>ISTIT. SUP. SANT'ELIA CANTU' COMO</v>
      </c>
      <c r="G86" s="5">
        <v>0</v>
      </c>
      <c r="H86" s="73" t="str">
        <f>H71</f>
        <v>IS CONTI MILANO</v>
      </c>
      <c r="I86" s="5">
        <v>0</v>
      </c>
      <c r="J86" s="6"/>
      <c r="K86" s="6"/>
      <c r="L86" s="6"/>
      <c r="M86" s="6"/>
      <c r="N86" s="6"/>
      <c r="O86" s="6"/>
      <c r="P86" s="6"/>
      <c r="Q86" s="6"/>
      <c r="R86" s="6"/>
      <c r="S86" s="6"/>
      <c r="T86" s="7"/>
    </row>
    <row r="87" spans="3:20" ht="18.75">
      <c r="C87" s="1"/>
      <c r="D87" s="8" t="s">
        <v>27</v>
      </c>
      <c r="E87" s="3"/>
      <c r="F87" s="71"/>
      <c r="G87" s="9">
        <v>0</v>
      </c>
      <c r="H87" s="74"/>
      <c r="I87" s="9">
        <v>0</v>
      </c>
      <c r="J87" s="6"/>
      <c r="K87" s="6"/>
      <c r="L87" s="6"/>
      <c r="M87" s="6"/>
      <c r="N87" s="6"/>
      <c r="O87" s="6"/>
      <c r="P87" s="6"/>
      <c r="Q87" s="6"/>
      <c r="R87" s="6"/>
      <c r="S87" s="6"/>
      <c r="T87" s="7"/>
    </row>
    <row r="88" spans="3:20" ht="18.75">
      <c r="C88" s="1"/>
      <c r="D88" s="10">
        <v>0.4375</v>
      </c>
      <c r="E88" s="3"/>
      <c r="F88" s="71"/>
      <c r="G88" s="4"/>
      <c r="H88" s="74"/>
      <c r="I88" s="4"/>
      <c r="J88" s="6"/>
      <c r="K88" s="6"/>
      <c r="L88" s="6"/>
      <c r="M88" s="6"/>
      <c r="N88" s="6"/>
      <c r="O88" s="6"/>
      <c r="P88" s="6"/>
      <c r="Q88" s="6"/>
      <c r="R88" s="6"/>
      <c r="S88" s="6"/>
      <c r="T88" s="7"/>
    </row>
    <row r="89" spans="3:20">
      <c r="C89" s="1"/>
      <c r="D89" s="12" t="s">
        <v>49</v>
      </c>
      <c r="E89" s="3"/>
      <c r="F89" s="72"/>
      <c r="G89" s="4"/>
      <c r="H89" s="75"/>
      <c r="I89" s="4"/>
      <c r="J89" s="6"/>
      <c r="K89" s="6"/>
      <c r="L89" s="6"/>
      <c r="M89" s="6"/>
      <c r="N89" s="6"/>
      <c r="O89" s="6"/>
      <c r="P89" s="6"/>
      <c r="Q89" s="6"/>
      <c r="R89" s="6"/>
      <c r="S89" s="6"/>
      <c r="T89" s="7"/>
    </row>
    <row r="90" spans="3:20" ht="19.5" thickBot="1">
      <c r="C90" s="1"/>
      <c r="D90" s="14"/>
      <c r="E90" s="6"/>
      <c r="F90" s="25"/>
      <c r="G90" s="26"/>
      <c r="H90" s="15"/>
      <c r="I90" s="26"/>
      <c r="J90" s="6"/>
      <c r="K90" s="6"/>
      <c r="L90" s="6"/>
      <c r="M90" s="6"/>
      <c r="N90" s="6"/>
      <c r="O90" s="6"/>
      <c r="P90" s="6"/>
      <c r="Q90" s="6"/>
      <c r="R90" s="6"/>
      <c r="S90" s="6"/>
      <c r="T90" s="7"/>
    </row>
    <row r="91" spans="3:20" ht="15.75" thickBot="1">
      <c r="C91" s="1"/>
      <c r="D91" s="2" t="s">
        <v>38</v>
      </c>
      <c r="E91" s="3"/>
      <c r="F91" s="70" t="str">
        <f>F71</f>
        <v>ISTITUTO MARCO POLO BRESCIA</v>
      </c>
      <c r="G91" s="5">
        <v>0</v>
      </c>
      <c r="H91" s="70" t="str">
        <f>F76</f>
        <v>ISTIT. SUP. SANT'ELIA CANTU' COMO</v>
      </c>
      <c r="I91" s="5">
        <v>0</v>
      </c>
      <c r="J91" s="6"/>
      <c r="K91" s="6"/>
      <c r="L91" s="6"/>
      <c r="M91" s="6"/>
      <c r="N91" s="6"/>
      <c r="O91" s="6"/>
      <c r="P91" s="6"/>
      <c r="Q91" s="6"/>
      <c r="R91" s="6"/>
      <c r="S91" s="6"/>
      <c r="T91" s="7"/>
    </row>
    <row r="92" spans="3:20" ht="18.75">
      <c r="C92" s="1"/>
      <c r="D92" s="8" t="s">
        <v>27</v>
      </c>
      <c r="E92" s="3"/>
      <c r="F92" s="71"/>
      <c r="G92" s="9">
        <v>0</v>
      </c>
      <c r="H92" s="71"/>
      <c r="I92" s="9">
        <v>0</v>
      </c>
      <c r="J92" s="6"/>
      <c r="K92" s="6"/>
      <c r="L92" s="6"/>
      <c r="M92" s="6"/>
      <c r="N92" s="6"/>
      <c r="O92" s="6"/>
      <c r="P92" s="6"/>
      <c r="Q92" s="6"/>
      <c r="R92" s="6"/>
      <c r="S92" s="6"/>
      <c r="T92" s="7"/>
    </row>
    <row r="93" spans="3:20" ht="18.75">
      <c r="C93" s="1"/>
      <c r="D93" s="10">
        <v>0.45833333333333331</v>
      </c>
      <c r="E93" s="3"/>
      <c r="F93" s="71"/>
      <c r="G93" s="4"/>
      <c r="H93" s="71"/>
      <c r="I93" s="4"/>
      <c r="J93" s="6"/>
      <c r="K93" s="6"/>
      <c r="L93" s="6"/>
      <c r="M93" s="6"/>
      <c r="N93" s="6"/>
      <c r="O93" s="6"/>
      <c r="P93" s="6"/>
      <c r="Q93" s="6"/>
      <c r="R93" s="6"/>
      <c r="S93" s="6"/>
      <c r="T93" s="7"/>
    </row>
    <row r="94" spans="3:20">
      <c r="C94" s="1"/>
      <c r="D94" s="12" t="s">
        <v>50</v>
      </c>
      <c r="E94" s="3"/>
      <c r="F94" s="72"/>
      <c r="G94" s="4"/>
      <c r="H94" s="72"/>
      <c r="I94" s="4"/>
      <c r="J94" s="6"/>
      <c r="K94" s="6"/>
      <c r="L94" s="6"/>
      <c r="M94" s="6"/>
      <c r="N94" s="6"/>
      <c r="O94" s="6"/>
      <c r="P94" s="6"/>
      <c r="Q94" s="6"/>
      <c r="R94" s="6"/>
      <c r="S94" s="6"/>
      <c r="T94" s="7"/>
    </row>
    <row r="95" spans="3:20" ht="19.5" thickBot="1">
      <c r="C95" s="1"/>
      <c r="D95" s="14"/>
      <c r="E95" s="6"/>
      <c r="F95" s="25"/>
      <c r="G95" s="26"/>
      <c r="H95" s="15"/>
      <c r="I95" s="26"/>
      <c r="J95" s="6"/>
      <c r="K95" s="6"/>
      <c r="L95" s="6"/>
      <c r="M95" s="6"/>
      <c r="N95" s="6"/>
      <c r="O95" s="6"/>
      <c r="P95" s="6"/>
      <c r="Q95" s="6"/>
      <c r="R95" s="6"/>
      <c r="S95" s="6"/>
      <c r="T95" s="7"/>
    </row>
    <row r="96" spans="3:20" ht="15.75" thickBot="1">
      <c r="C96" s="1"/>
      <c r="D96" s="2" t="s">
        <v>88</v>
      </c>
      <c r="E96" s="3"/>
      <c r="F96" s="73" t="str">
        <f>H76</f>
        <v>LICEO SCIENTIFICO COPERNICO PAVIA</v>
      </c>
      <c r="G96" s="5">
        <v>1</v>
      </c>
      <c r="H96" s="73" t="str">
        <f>H71</f>
        <v>IS CONTI MILANO</v>
      </c>
      <c r="I96" s="5">
        <v>0</v>
      </c>
      <c r="J96" s="6"/>
      <c r="K96" s="6"/>
      <c r="L96" s="6"/>
      <c r="M96" s="6"/>
      <c r="N96" s="16"/>
      <c r="O96" s="16"/>
      <c r="P96" s="6"/>
      <c r="Q96" s="6"/>
      <c r="R96" s="6"/>
      <c r="S96" s="6"/>
      <c r="T96" s="7"/>
    </row>
    <row r="97" spans="3:20" ht="18.75">
      <c r="C97" s="1"/>
      <c r="D97" s="8" t="s">
        <v>27</v>
      </c>
      <c r="E97" s="3"/>
      <c r="F97" s="74"/>
      <c r="G97" s="9">
        <v>21</v>
      </c>
      <c r="H97" s="74"/>
      <c r="I97" s="9">
        <v>18</v>
      </c>
      <c r="J97" s="6"/>
      <c r="K97" s="6"/>
      <c r="L97" s="6"/>
      <c r="M97" s="6"/>
      <c r="N97" s="16"/>
      <c r="O97" s="16"/>
      <c r="P97" s="6"/>
      <c r="Q97" s="6"/>
      <c r="R97" s="6"/>
      <c r="S97" s="6"/>
      <c r="T97" s="7"/>
    </row>
    <row r="98" spans="3:20" ht="18.75">
      <c r="C98" s="1"/>
      <c r="D98" s="10">
        <v>0.45833333333333331</v>
      </c>
      <c r="E98" s="3"/>
      <c r="F98" s="74"/>
      <c r="G98" s="4"/>
      <c r="H98" s="74"/>
      <c r="I98" s="4"/>
      <c r="J98" s="6"/>
      <c r="K98" s="6"/>
      <c r="L98" s="6"/>
      <c r="M98" s="6"/>
      <c r="N98" s="16"/>
      <c r="O98" s="16"/>
      <c r="P98" s="6"/>
      <c r="Q98" s="6"/>
      <c r="R98" s="6"/>
      <c r="S98" s="6"/>
      <c r="T98" s="7"/>
    </row>
    <row r="99" spans="3:20">
      <c r="C99" s="1"/>
      <c r="D99" s="12" t="s">
        <v>51</v>
      </c>
      <c r="E99" s="3"/>
      <c r="F99" s="75"/>
      <c r="G99" s="4"/>
      <c r="H99" s="75"/>
      <c r="I99" s="4"/>
      <c r="J99" s="6"/>
      <c r="K99" s="6"/>
      <c r="L99" s="6"/>
      <c r="M99" s="6"/>
      <c r="N99" s="16"/>
      <c r="O99" s="16"/>
      <c r="P99" s="6"/>
      <c r="Q99" s="6"/>
      <c r="R99" s="6"/>
      <c r="S99" s="6"/>
      <c r="T99" s="7"/>
    </row>
    <row r="100" spans="3:20" ht="19.5" thickBot="1">
      <c r="C100" s="27"/>
      <c r="D100" s="28"/>
      <c r="E100" s="29"/>
      <c r="F100" s="30"/>
      <c r="G100" s="29"/>
      <c r="H100" s="30"/>
      <c r="I100" s="29"/>
      <c r="J100" s="29"/>
      <c r="K100" s="29"/>
      <c r="L100" s="29"/>
      <c r="M100" s="29"/>
      <c r="N100" s="31"/>
      <c r="O100" s="31"/>
      <c r="P100" s="29"/>
      <c r="Q100" s="29"/>
      <c r="R100" s="29"/>
      <c r="S100" s="29"/>
      <c r="T100" s="32"/>
    </row>
    <row r="103" spans="3:20">
      <c r="C103" t="s">
        <v>59</v>
      </c>
      <c r="E103" t="s">
        <v>63</v>
      </c>
      <c r="F103" t="s">
        <v>102</v>
      </c>
    </row>
    <row r="104" spans="3:20">
      <c r="C104" t="s">
        <v>60</v>
      </c>
      <c r="E104" t="s">
        <v>63</v>
      </c>
      <c r="F104" t="s">
        <v>103</v>
      </c>
    </row>
    <row r="105" spans="3:20">
      <c r="C105" t="s">
        <v>61</v>
      </c>
      <c r="E105" t="s">
        <v>64</v>
      </c>
      <c r="F105" t="s">
        <v>100</v>
      </c>
      <c r="H105" t="s">
        <v>106</v>
      </c>
    </row>
    <row r="106" spans="3:20">
      <c r="C106" t="s">
        <v>62</v>
      </c>
      <c r="E106" t="s">
        <v>64</v>
      </c>
      <c r="F106" t="s">
        <v>101</v>
      </c>
      <c r="H106" t="s">
        <v>113</v>
      </c>
    </row>
    <row r="109" spans="3:20">
      <c r="C109" s="54" t="s">
        <v>25</v>
      </c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</row>
    <row r="111" spans="3:20" ht="15.75" thickBot="1"/>
    <row r="112" spans="3:20">
      <c r="C112" s="64" t="s">
        <v>22</v>
      </c>
      <c r="D112" s="65"/>
      <c r="E112" s="65"/>
      <c r="F112" s="65"/>
      <c r="G112" s="65"/>
      <c r="H112" s="65"/>
      <c r="I112" s="65"/>
      <c r="J112" s="66"/>
      <c r="K112" s="55" t="s">
        <v>42</v>
      </c>
      <c r="L112" s="56"/>
      <c r="M112" s="56"/>
      <c r="N112" s="56"/>
      <c r="O112" s="56"/>
      <c r="P112" s="56"/>
      <c r="Q112" s="56"/>
      <c r="R112" s="56"/>
      <c r="S112" s="56"/>
      <c r="T112" s="57"/>
    </row>
    <row r="113" spans="3:20">
      <c r="C113" s="67"/>
      <c r="D113" s="68"/>
      <c r="E113" s="68"/>
      <c r="F113" s="68"/>
      <c r="G113" s="68"/>
      <c r="H113" s="68"/>
      <c r="I113" s="68"/>
      <c r="J113" s="69"/>
      <c r="K113" s="58"/>
      <c r="L113" s="59"/>
      <c r="M113" s="59"/>
      <c r="N113" s="59"/>
      <c r="O113" s="59"/>
      <c r="P113" s="59"/>
      <c r="Q113" s="59"/>
      <c r="R113" s="59"/>
      <c r="S113" s="59"/>
      <c r="T113" s="60"/>
    </row>
    <row r="114" spans="3:20" ht="15.75" thickBot="1">
      <c r="C114" s="67"/>
      <c r="D114" s="68"/>
      <c r="E114" s="68"/>
      <c r="F114" s="68"/>
      <c r="G114" s="68"/>
      <c r="H114" s="68"/>
      <c r="I114" s="68"/>
      <c r="J114" s="69"/>
      <c r="K114" s="61"/>
      <c r="L114" s="62"/>
      <c r="M114" s="62"/>
      <c r="N114" s="62"/>
      <c r="O114" s="62"/>
      <c r="P114" s="62"/>
      <c r="Q114" s="62"/>
      <c r="R114" s="62"/>
      <c r="S114" s="62"/>
      <c r="T114" s="63"/>
    </row>
    <row r="115" spans="3:20" ht="15.75" thickBot="1">
      <c r="C115" s="1"/>
      <c r="D115" s="2" t="s">
        <v>26</v>
      </c>
      <c r="E115" s="3"/>
      <c r="F115" s="70" t="s">
        <v>79</v>
      </c>
      <c r="G115" s="5">
        <v>0</v>
      </c>
      <c r="H115" s="73" t="s">
        <v>80</v>
      </c>
      <c r="I115" s="5">
        <v>1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7"/>
    </row>
    <row r="116" spans="3:20" ht="18.75">
      <c r="C116" s="1"/>
      <c r="D116" s="8" t="s">
        <v>27</v>
      </c>
      <c r="E116" s="3"/>
      <c r="F116" s="71"/>
      <c r="G116" s="9">
        <v>10</v>
      </c>
      <c r="H116" s="74"/>
      <c r="I116" s="9">
        <v>21</v>
      </c>
      <c r="J116" s="6"/>
      <c r="K116" s="79" t="s">
        <v>28</v>
      </c>
      <c r="L116" s="79"/>
      <c r="M116" s="79"/>
      <c r="N116" s="79"/>
      <c r="O116" s="79"/>
      <c r="P116" s="79"/>
      <c r="Q116" s="79"/>
      <c r="R116" s="79"/>
      <c r="S116" s="79"/>
      <c r="T116" s="7"/>
    </row>
    <row r="117" spans="3:20" ht="18.75">
      <c r="C117" s="1"/>
      <c r="D117" s="45">
        <v>0.41666666666666669</v>
      </c>
      <c r="E117" s="3"/>
      <c r="F117" s="71"/>
      <c r="G117" s="4"/>
      <c r="H117" s="74"/>
      <c r="I117" s="4"/>
      <c r="J117" s="6"/>
      <c r="K117" s="4"/>
      <c r="L117" s="11" t="s">
        <v>29</v>
      </c>
      <c r="M117" s="11" t="s">
        <v>30</v>
      </c>
      <c r="N117" s="4" t="s">
        <v>31</v>
      </c>
      <c r="O117" s="4" t="s">
        <v>32</v>
      </c>
      <c r="P117" s="4" t="s">
        <v>33</v>
      </c>
      <c r="Q117" s="4" t="s">
        <v>34</v>
      </c>
      <c r="R117" s="4" t="s">
        <v>35</v>
      </c>
      <c r="S117" s="4" t="s">
        <v>36</v>
      </c>
      <c r="T117" s="7"/>
    </row>
    <row r="118" spans="3:20">
      <c r="C118" s="1"/>
      <c r="D118" s="12" t="s">
        <v>74</v>
      </c>
      <c r="E118" s="3"/>
      <c r="F118" s="72"/>
      <c r="G118" s="4"/>
      <c r="H118" s="75"/>
      <c r="I118" s="4"/>
      <c r="J118" s="6"/>
      <c r="K118" s="4" t="str">
        <f>F115</f>
        <v>ITC BELOTTI BERGAMO</v>
      </c>
      <c r="L118" s="11">
        <v>2</v>
      </c>
      <c r="M118" s="11">
        <v>2</v>
      </c>
      <c r="N118" s="4">
        <f>+G115+G125+G135+G155</f>
        <v>2</v>
      </c>
      <c r="O118" s="4">
        <f>+I115+I125+I135+I155</f>
        <v>2</v>
      </c>
      <c r="P118" s="13">
        <f>N118/O118</f>
        <v>1</v>
      </c>
      <c r="Q118" s="4">
        <f>+G116+G117+G118+G126+G127+G128+G136+G137+G138+G156+G157+G158</f>
        <v>65</v>
      </c>
      <c r="R118" s="4">
        <f>+I116+I117+I118+I126+I127+I128+I136+I137+I138+I156+I157+I158</f>
        <v>61</v>
      </c>
      <c r="S118" s="13">
        <f>Q118/R118</f>
        <v>1.0655737704918034</v>
      </c>
      <c r="T118" s="7"/>
    </row>
    <row r="119" spans="3:20" ht="19.5" thickBot="1">
      <c r="C119" s="1"/>
      <c r="D119" s="14"/>
      <c r="E119" s="6"/>
      <c r="F119" s="15"/>
      <c r="G119" s="6"/>
      <c r="H119" s="15"/>
      <c r="I119" s="6"/>
      <c r="J119" s="6"/>
      <c r="K119" s="35" t="str">
        <f>F120</f>
        <v>IST. CESARIS</v>
      </c>
      <c r="L119" s="11">
        <v>0</v>
      </c>
      <c r="M119" s="11">
        <v>4</v>
      </c>
      <c r="N119" s="4">
        <f>+G120+G130+G145+I155</f>
        <v>0</v>
      </c>
      <c r="O119" s="4">
        <f>+I120+I130+I145+G155</f>
        <v>4</v>
      </c>
      <c r="P119" s="13">
        <f t="shared" ref="P119:P122" si="4">N119/O119</f>
        <v>0</v>
      </c>
      <c r="Q119" s="4">
        <f>+G121+G122+G123+G131+G132+G133+G146+G147+G148+I156+I157+I158</f>
        <v>37</v>
      </c>
      <c r="R119" s="4">
        <f>+I121+I122+I123+I131+I132+I133+I146+I147+I148+G156+G157+G158</f>
        <v>84</v>
      </c>
      <c r="S119" s="13">
        <f t="shared" ref="S119:S122" si="5">Q119/R119</f>
        <v>0.44047619047619047</v>
      </c>
      <c r="T119" s="7"/>
    </row>
    <row r="120" spans="3:20" ht="15.75" thickBot="1">
      <c r="C120" s="1"/>
      <c r="D120" s="2" t="s">
        <v>26</v>
      </c>
      <c r="E120" s="3"/>
      <c r="F120" s="70" t="s">
        <v>99</v>
      </c>
      <c r="G120" s="5">
        <v>0</v>
      </c>
      <c r="H120" s="73" t="s">
        <v>82</v>
      </c>
      <c r="I120" s="5">
        <v>1</v>
      </c>
      <c r="J120" s="6"/>
      <c r="K120" s="35" t="str">
        <f>H130</f>
        <v>LICEO SCIENTIFICO COPERNICO PAVIA</v>
      </c>
      <c r="L120" s="11">
        <v>4</v>
      </c>
      <c r="M120" s="11">
        <v>0</v>
      </c>
      <c r="N120" s="4">
        <f>+I130+I135+G150+G160</f>
        <v>4</v>
      </c>
      <c r="O120" s="4">
        <f>+G130+G135+I150+I160</f>
        <v>0</v>
      </c>
      <c r="P120" s="13" t="e">
        <f t="shared" si="4"/>
        <v>#DIV/0!</v>
      </c>
      <c r="Q120" s="4">
        <f>+I131+I133+I132+I136+I137+I138+G151+G152+G153+G161+G162+G163</f>
        <v>84</v>
      </c>
      <c r="R120" s="4">
        <f>+G131+G132+G133+G136+G137+G138+I151+I152+I153+I161+I162+I163</f>
        <v>48</v>
      </c>
      <c r="S120" s="13">
        <f t="shared" si="5"/>
        <v>1.75</v>
      </c>
      <c r="T120" s="7"/>
    </row>
    <row r="121" spans="3:20" ht="18.75">
      <c r="C121" s="1"/>
      <c r="D121" s="8" t="s">
        <v>27</v>
      </c>
      <c r="E121" s="3"/>
      <c r="F121" s="71"/>
      <c r="G121" s="9">
        <v>8</v>
      </c>
      <c r="H121" s="74"/>
      <c r="I121" s="9">
        <v>21</v>
      </c>
      <c r="J121" s="6"/>
      <c r="K121" s="4" t="str">
        <f>H125</f>
        <v>LICEO STATALE QUASIMODO MAGENTA</v>
      </c>
      <c r="L121" s="11">
        <v>1</v>
      </c>
      <c r="M121" s="11">
        <v>3</v>
      </c>
      <c r="N121" s="4">
        <f>+I120+I125+G140+I150</f>
        <v>1</v>
      </c>
      <c r="O121" s="4">
        <f>+G120+G125+I140+G150</f>
        <v>3</v>
      </c>
      <c r="P121" s="13">
        <f t="shared" si="4"/>
        <v>0.33333333333333331</v>
      </c>
      <c r="Q121" s="4">
        <f>+I121+I122+I123+I126+I127+I128+G141+G142+G143+I151+I152+I153</f>
        <v>65</v>
      </c>
      <c r="R121" s="4">
        <f>+G121+G123+G122+G126+G127+G128+I141+I142+I143+G151+G152+G153</f>
        <v>73</v>
      </c>
      <c r="S121" s="13">
        <f t="shared" si="5"/>
        <v>0.8904109589041096</v>
      </c>
      <c r="T121" s="7"/>
    </row>
    <row r="122" spans="3:20" ht="18.75">
      <c r="C122" s="1"/>
      <c r="D122" s="45">
        <v>0.41666666666666669</v>
      </c>
      <c r="E122" s="3"/>
      <c r="F122" s="71"/>
      <c r="G122" s="4"/>
      <c r="H122" s="74"/>
      <c r="I122" s="4"/>
      <c r="J122" s="6"/>
      <c r="K122" s="4" t="str">
        <f>H115</f>
        <v>ITC ABBA BALLINI BRESCIA</v>
      </c>
      <c r="L122" s="11">
        <v>3</v>
      </c>
      <c r="M122" s="11">
        <v>1</v>
      </c>
      <c r="N122" s="4">
        <f>+I115+I140+I145+I160</f>
        <v>3</v>
      </c>
      <c r="O122" s="4">
        <f>+G115+G140+G145+G160</f>
        <v>1</v>
      </c>
      <c r="P122" s="13">
        <f t="shared" si="4"/>
        <v>3</v>
      </c>
      <c r="Q122" s="4">
        <f>+I116+I117+I118+I141+I142+I143+I146+I147+I148+I161+I162+I163</f>
        <v>78</v>
      </c>
      <c r="R122" s="4">
        <f>+G116+G117+G118+G141+G142+G143+G146+G147+G148+G161+G162+G163</f>
        <v>63</v>
      </c>
      <c r="S122" s="13">
        <f t="shared" si="5"/>
        <v>1.2380952380952381</v>
      </c>
      <c r="T122" s="18"/>
    </row>
    <row r="123" spans="3:20">
      <c r="C123" s="1"/>
      <c r="D123" s="12" t="s">
        <v>70</v>
      </c>
      <c r="E123" s="3"/>
      <c r="F123" s="72"/>
      <c r="G123" s="4"/>
      <c r="H123" s="75"/>
      <c r="I123" s="4"/>
      <c r="J123" s="6"/>
      <c r="K123" s="6"/>
      <c r="L123" s="16"/>
      <c r="M123" s="16"/>
      <c r="N123" s="6"/>
      <c r="O123" s="6"/>
      <c r="P123" s="17"/>
      <c r="Q123" s="6"/>
      <c r="R123" s="6"/>
      <c r="S123" s="17"/>
      <c r="T123" s="18"/>
    </row>
    <row r="124" spans="3:20" ht="19.5" thickBot="1">
      <c r="C124" s="1"/>
      <c r="D124" s="14"/>
      <c r="E124" s="6"/>
      <c r="F124" s="15"/>
      <c r="G124" s="6"/>
      <c r="H124" s="15"/>
      <c r="I124" s="6"/>
      <c r="J124" s="6"/>
      <c r="K124" s="6"/>
      <c r="L124" s="16"/>
      <c r="M124" s="16"/>
      <c r="N124" s="6"/>
      <c r="O124" s="6"/>
      <c r="P124" s="17"/>
      <c r="Q124" s="6"/>
      <c r="R124" s="6"/>
      <c r="S124" s="17"/>
      <c r="T124" s="18"/>
    </row>
    <row r="125" spans="3:20" ht="15.75" thickBot="1">
      <c r="C125" s="1"/>
      <c r="D125" s="2" t="s">
        <v>26</v>
      </c>
      <c r="E125" s="3"/>
      <c r="F125" s="70" t="str">
        <f>F115</f>
        <v>ITC BELOTTI BERGAMO</v>
      </c>
      <c r="G125" s="5">
        <v>1</v>
      </c>
      <c r="H125" s="73" t="str">
        <f>H120</f>
        <v>LICEO STATALE QUASIMODO MAGENTA</v>
      </c>
      <c r="I125" s="5">
        <v>0</v>
      </c>
      <c r="J125" s="6"/>
      <c r="K125" s="80" t="s">
        <v>66</v>
      </c>
      <c r="L125" s="81"/>
      <c r="M125" s="81"/>
      <c r="N125" s="81"/>
      <c r="O125" s="81"/>
      <c r="P125" s="81"/>
      <c r="Q125" s="81"/>
      <c r="R125" s="81"/>
      <c r="S125" s="82"/>
      <c r="T125" s="18"/>
    </row>
    <row r="126" spans="3:20" ht="18.75">
      <c r="C126" s="1"/>
      <c r="D126" s="8" t="s">
        <v>27</v>
      </c>
      <c r="E126" s="3"/>
      <c r="F126" s="71"/>
      <c r="G126" s="9">
        <v>21</v>
      </c>
      <c r="H126" s="74"/>
      <c r="I126" s="9">
        <v>9</v>
      </c>
      <c r="J126" s="6"/>
      <c r="K126" s="83"/>
      <c r="L126" s="84"/>
      <c r="M126" s="84"/>
      <c r="N126" s="84"/>
      <c r="O126" s="84"/>
      <c r="P126" s="84"/>
      <c r="Q126" s="84"/>
      <c r="R126" s="84"/>
      <c r="S126" s="85"/>
      <c r="T126" s="7"/>
    </row>
    <row r="127" spans="3:20" ht="18.75">
      <c r="C127" s="1"/>
      <c r="D127" s="46">
        <v>0.4375</v>
      </c>
      <c r="E127" s="3"/>
      <c r="F127" s="71"/>
      <c r="G127" s="4"/>
      <c r="H127" s="74"/>
      <c r="I127" s="4"/>
      <c r="J127" s="6"/>
      <c r="K127" s="86" t="s">
        <v>67</v>
      </c>
      <c r="L127" s="87"/>
      <c r="M127" s="87"/>
      <c r="N127" s="87"/>
      <c r="O127" s="87"/>
      <c r="P127" s="87"/>
      <c r="Q127" s="87"/>
      <c r="R127" s="87"/>
      <c r="S127" s="88"/>
      <c r="T127" s="7"/>
    </row>
    <row r="128" spans="3:20">
      <c r="C128" s="1"/>
      <c r="D128" s="12" t="s">
        <v>75</v>
      </c>
      <c r="E128" s="3"/>
      <c r="F128" s="72"/>
      <c r="G128" s="4"/>
      <c r="H128" s="75"/>
      <c r="I128" s="4"/>
      <c r="J128" s="6"/>
      <c r="K128" s="86" t="s">
        <v>68</v>
      </c>
      <c r="L128" s="87"/>
      <c r="M128" s="87"/>
      <c r="N128" s="87"/>
      <c r="O128" s="87"/>
      <c r="P128" s="87"/>
      <c r="Q128" s="87"/>
      <c r="R128" s="87"/>
      <c r="S128" s="88"/>
      <c r="T128" s="7"/>
    </row>
    <row r="129" spans="3:20" ht="19.5" thickBot="1">
      <c r="C129" s="1"/>
      <c r="D129" s="14"/>
      <c r="E129" s="6"/>
      <c r="F129" s="15"/>
      <c r="G129" s="6"/>
      <c r="H129" s="15"/>
      <c r="I129" s="6"/>
      <c r="J129" s="6"/>
      <c r="K129" s="86" t="s">
        <v>69</v>
      </c>
      <c r="L129" s="87"/>
      <c r="M129" s="87"/>
      <c r="N129" s="87"/>
      <c r="O129" s="87"/>
      <c r="P129" s="87"/>
      <c r="Q129" s="87"/>
      <c r="R129" s="87"/>
      <c r="S129" s="88"/>
      <c r="T129" s="7"/>
    </row>
    <row r="130" spans="3:20" ht="15.75" thickBot="1">
      <c r="C130" s="36"/>
      <c r="D130" s="2" t="s">
        <v>26</v>
      </c>
      <c r="E130" s="3"/>
      <c r="F130" s="70" t="str">
        <f>F120</f>
        <v>IST. CESARIS</v>
      </c>
      <c r="G130" s="5">
        <v>0</v>
      </c>
      <c r="H130" s="73" t="s">
        <v>58</v>
      </c>
      <c r="I130" s="5">
        <v>1</v>
      </c>
      <c r="J130" s="37"/>
      <c r="K130" s="89" t="s">
        <v>78</v>
      </c>
      <c r="L130" s="90"/>
      <c r="M130" s="90"/>
      <c r="N130" s="90"/>
      <c r="O130" s="90"/>
      <c r="P130" s="90"/>
      <c r="Q130" s="90"/>
      <c r="R130" s="90"/>
      <c r="S130" s="91"/>
      <c r="T130" s="38"/>
    </row>
    <row r="131" spans="3:20" ht="18.75">
      <c r="C131" s="36"/>
      <c r="D131" s="8" t="s">
        <v>27</v>
      </c>
      <c r="E131" s="3"/>
      <c r="F131" s="71"/>
      <c r="G131" s="9">
        <v>8</v>
      </c>
      <c r="H131" s="74"/>
      <c r="I131" s="9">
        <v>21</v>
      </c>
      <c r="J131" s="37"/>
      <c r="K131" s="39"/>
      <c r="L131" s="37"/>
      <c r="M131" s="37"/>
      <c r="N131" s="37"/>
      <c r="O131" s="37"/>
      <c r="P131" s="37"/>
      <c r="Q131" s="37"/>
      <c r="R131" s="37"/>
      <c r="S131" s="37"/>
      <c r="T131" s="38"/>
    </row>
    <row r="132" spans="3:20" ht="18.75">
      <c r="C132" s="36"/>
      <c r="D132" s="47">
        <v>0.45833333333333331</v>
      </c>
      <c r="E132" s="3"/>
      <c r="F132" s="71"/>
      <c r="G132" s="4"/>
      <c r="H132" s="74"/>
      <c r="I132" s="4"/>
      <c r="J132" s="37"/>
      <c r="K132" s="44"/>
      <c r="L132" s="37"/>
      <c r="M132" s="37"/>
      <c r="N132" s="37"/>
      <c r="O132" s="37"/>
      <c r="P132" s="37"/>
      <c r="Q132" s="37"/>
      <c r="R132" s="37"/>
      <c r="S132" s="37"/>
      <c r="T132" s="38"/>
    </row>
    <row r="133" spans="3:20">
      <c r="C133" s="36"/>
      <c r="D133" s="12" t="s">
        <v>71</v>
      </c>
      <c r="E133" s="3"/>
      <c r="F133" s="72"/>
      <c r="G133" s="4"/>
      <c r="H133" s="75"/>
      <c r="I133" s="4"/>
      <c r="J133" s="37"/>
      <c r="K133" s="44"/>
      <c r="L133" s="37"/>
      <c r="M133" s="37"/>
      <c r="N133" s="37"/>
      <c r="O133" s="37"/>
      <c r="P133" s="37"/>
      <c r="Q133" s="37"/>
      <c r="R133" s="37"/>
      <c r="S133" s="37"/>
      <c r="T133" s="38"/>
    </row>
    <row r="134" spans="3:20" ht="19.5" thickBot="1">
      <c r="C134" s="36"/>
      <c r="D134" s="14"/>
      <c r="E134" s="6"/>
      <c r="F134" s="15"/>
      <c r="G134" s="6"/>
      <c r="H134" s="15"/>
      <c r="I134" s="6"/>
      <c r="J134" s="37"/>
      <c r="K134" s="39"/>
      <c r="L134" s="37"/>
      <c r="M134" s="37"/>
      <c r="N134" s="37"/>
      <c r="O134" s="37"/>
      <c r="P134" s="37"/>
      <c r="Q134" s="37"/>
      <c r="R134" s="37"/>
      <c r="S134" s="37"/>
      <c r="T134" s="38"/>
    </row>
    <row r="135" spans="3:20" ht="15.75" thickBot="1">
      <c r="C135" s="36"/>
      <c r="D135" s="2" t="s">
        <v>26</v>
      </c>
      <c r="E135" s="3"/>
      <c r="F135" s="70" t="str">
        <f>F115</f>
        <v>ITC BELOTTI BERGAMO</v>
      </c>
      <c r="G135" s="5">
        <v>0</v>
      </c>
      <c r="H135" s="73" t="str">
        <f>H130</f>
        <v>LICEO SCIENTIFICO COPERNICO PAVIA</v>
      </c>
      <c r="I135" s="5">
        <v>1</v>
      </c>
      <c r="J135" s="37"/>
      <c r="K135" s="39"/>
      <c r="L135" s="37"/>
      <c r="M135" s="37"/>
      <c r="N135" s="37"/>
      <c r="O135" s="37"/>
      <c r="P135" s="37"/>
      <c r="Q135" s="37"/>
      <c r="R135" s="37"/>
      <c r="S135" s="37"/>
      <c r="T135" s="38"/>
    </row>
    <row r="136" spans="3:20" ht="18.75">
      <c r="C136" s="36"/>
      <c r="D136" s="8" t="s">
        <v>27</v>
      </c>
      <c r="E136" s="3"/>
      <c r="F136" s="71"/>
      <c r="G136" s="9">
        <v>13</v>
      </c>
      <c r="H136" s="74"/>
      <c r="I136" s="9">
        <v>21</v>
      </c>
      <c r="J136" s="37"/>
      <c r="K136" s="39"/>
      <c r="L136" s="37"/>
      <c r="M136" s="37"/>
      <c r="N136" s="37"/>
      <c r="O136" s="37"/>
      <c r="P136" s="37"/>
      <c r="Q136" s="37"/>
      <c r="R136" s="37"/>
      <c r="S136" s="37"/>
      <c r="T136" s="38"/>
    </row>
    <row r="137" spans="3:20" ht="18.75">
      <c r="C137" s="36"/>
      <c r="D137" s="48">
        <v>0.47916666666666669</v>
      </c>
      <c r="E137" s="3"/>
      <c r="F137" s="71"/>
      <c r="G137" s="4"/>
      <c r="H137" s="74"/>
      <c r="I137" s="4"/>
      <c r="J137" s="37"/>
      <c r="K137" s="39"/>
      <c r="L137" s="37"/>
      <c r="M137" s="37"/>
      <c r="N137" s="37"/>
      <c r="O137" s="37"/>
      <c r="P137" s="37"/>
      <c r="Q137" s="37"/>
      <c r="R137" s="37"/>
      <c r="S137" s="37"/>
      <c r="T137" s="38"/>
    </row>
    <row r="138" spans="3:20">
      <c r="C138" s="36"/>
      <c r="D138" s="12" t="s">
        <v>39</v>
      </c>
      <c r="E138" s="3"/>
      <c r="F138" s="72"/>
      <c r="G138" s="4"/>
      <c r="H138" s="75"/>
      <c r="I138" s="4"/>
      <c r="J138" s="37"/>
      <c r="K138" s="39"/>
      <c r="L138" s="37"/>
      <c r="M138" s="37"/>
      <c r="N138" s="37"/>
      <c r="O138" s="37"/>
      <c r="P138" s="37"/>
      <c r="Q138" s="37"/>
      <c r="R138" s="37"/>
      <c r="S138" s="37"/>
      <c r="T138" s="38"/>
    </row>
    <row r="139" spans="3:20" ht="19.5" thickBot="1">
      <c r="C139" s="36"/>
      <c r="D139" s="14"/>
      <c r="E139" s="6"/>
      <c r="F139" s="15"/>
      <c r="G139" s="6"/>
      <c r="H139" s="15"/>
      <c r="I139" s="6"/>
      <c r="J139" s="37"/>
      <c r="K139" s="39"/>
      <c r="L139" s="37"/>
      <c r="M139" s="37"/>
      <c r="N139" s="37"/>
      <c r="O139" s="37"/>
      <c r="P139" s="37"/>
      <c r="Q139" s="37"/>
      <c r="R139" s="37"/>
      <c r="S139" s="37"/>
      <c r="T139" s="38"/>
    </row>
    <row r="140" spans="3:20" ht="15.75" thickBot="1">
      <c r="C140" s="36"/>
      <c r="D140" s="2" t="s">
        <v>26</v>
      </c>
      <c r="E140" s="3"/>
      <c r="F140" s="70" t="str">
        <f>H125</f>
        <v>LICEO STATALE QUASIMODO MAGENTA</v>
      </c>
      <c r="G140" s="5">
        <v>0</v>
      </c>
      <c r="H140" s="73" t="str">
        <f>H115</f>
        <v>ITC ABBA BALLINI BRESCIA</v>
      </c>
      <c r="I140" s="5">
        <v>1</v>
      </c>
      <c r="J140" s="37"/>
      <c r="K140" s="39"/>
      <c r="L140" s="37"/>
      <c r="M140" s="37"/>
      <c r="N140" s="37"/>
      <c r="O140" s="37"/>
      <c r="P140" s="37"/>
      <c r="Q140" s="37"/>
      <c r="R140" s="37"/>
      <c r="S140" s="37"/>
      <c r="T140" s="38"/>
    </row>
    <row r="141" spans="3:20" ht="18.75">
      <c r="C141" s="36"/>
      <c r="D141" s="8" t="s">
        <v>27</v>
      </c>
      <c r="E141" s="3"/>
      <c r="F141" s="71"/>
      <c r="G141" s="9">
        <v>21</v>
      </c>
      <c r="H141" s="74"/>
      <c r="I141" s="9">
        <v>23</v>
      </c>
      <c r="J141" s="37"/>
      <c r="K141" s="39"/>
      <c r="L141" s="37"/>
      <c r="M141" s="37"/>
      <c r="N141" s="37"/>
      <c r="O141" s="37"/>
      <c r="P141" s="37"/>
      <c r="Q141" s="37"/>
      <c r="R141" s="37"/>
      <c r="S141" s="37"/>
      <c r="T141" s="38"/>
    </row>
    <row r="142" spans="3:20" ht="18.75">
      <c r="C142" s="36"/>
      <c r="D142" s="47">
        <v>0.45833333333333331</v>
      </c>
      <c r="E142" s="3"/>
      <c r="F142" s="71"/>
      <c r="G142" s="4"/>
      <c r="H142" s="74"/>
      <c r="I142" s="4"/>
      <c r="J142" s="37"/>
      <c r="K142" s="39"/>
      <c r="L142" s="37"/>
      <c r="M142" s="37"/>
      <c r="N142" s="37"/>
      <c r="O142" s="37"/>
      <c r="P142" s="37"/>
      <c r="Q142" s="37"/>
      <c r="R142" s="37"/>
      <c r="S142" s="37"/>
      <c r="T142" s="38"/>
    </row>
    <row r="143" spans="3:20">
      <c r="C143" s="36"/>
      <c r="D143" s="12" t="s">
        <v>37</v>
      </c>
      <c r="E143" s="3"/>
      <c r="F143" s="72"/>
      <c r="G143" s="4"/>
      <c r="H143" s="75"/>
      <c r="I143" s="4"/>
      <c r="J143" s="37"/>
      <c r="K143" s="39"/>
      <c r="L143" s="37"/>
      <c r="M143" s="37"/>
      <c r="N143" s="37"/>
      <c r="O143" s="37"/>
      <c r="P143" s="37"/>
      <c r="Q143" s="37"/>
      <c r="R143" s="37"/>
      <c r="S143" s="37"/>
      <c r="T143" s="38"/>
    </row>
    <row r="144" spans="3:20" ht="15.75" thickBot="1">
      <c r="C144" s="36"/>
      <c r="D144" s="37"/>
      <c r="E144" s="37"/>
      <c r="F144" s="37"/>
      <c r="G144" s="37"/>
      <c r="H144" s="37"/>
      <c r="I144" s="37"/>
      <c r="J144" s="37"/>
      <c r="K144" s="39"/>
      <c r="L144" s="37"/>
      <c r="M144" s="37"/>
      <c r="N144" s="37"/>
      <c r="O144" s="37"/>
      <c r="P144" s="37"/>
      <c r="Q144" s="37"/>
      <c r="R144" s="37"/>
      <c r="S144" s="37"/>
      <c r="T144" s="38"/>
    </row>
    <row r="145" spans="3:20" ht="15.75" thickBot="1">
      <c r="C145" s="36"/>
      <c r="D145" s="2" t="s">
        <v>26</v>
      </c>
      <c r="E145" s="3"/>
      <c r="F145" s="70" t="str">
        <f>F120</f>
        <v>IST. CESARIS</v>
      </c>
      <c r="G145" s="5">
        <v>0</v>
      </c>
      <c r="H145" s="73" t="str">
        <f>H115</f>
        <v>ITC ABBA BALLINI BRESCIA</v>
      </c>
      <c r="I145" s="5">
        <v>1</v>
      </c>
      <c r="J145" s="37"/>
      <c r="K145" s="39"/>
      <c r="L145" s="37"/>
      <c r="M145" s="37"/>
      <c r="N145" s="37"/>
      <c r="O145" s="37"/>
      <c r="P145" s="37"/>
      <c r="Q145" s="37"/>
      <c r="R145" s="37"/>
      <c r="S145" s="37"/>
      <c r="T145" s="38"/>
    </row>
    <row r="146" spans="3:20" ht="18.75">
      <c r="C146" s="36"/>
      <c r="D146" s="8" t="s">
        <v>27</v>
      </c>
      <c r="E146" s="3"/>
      <c r="F146" s="71"/>
      <c r="G146" s="9">
        <v>11</v>
      </c>
      <c r="H146" s="74"/>
      <c r="I146" s="9">
        <v>21</v>
      </c>
      <c r="J146" s="37"/>
      <c r="K146" s="39"/>
      <c r="L146" s="37"/>
      <c r="M146" s="37"/>
      <c r="N146" s="37"/>
      <c r="O146" s="37"/>
      <c r="P146" s="37"/>
      <c r="Q146" s="37"/>
      <c r="R146" s="37"/>
      <c r="S146" s="37"/>
      <c r="T146" s="38"/>
    </row>
    <row r="147" spans="3:20" ht="18.75">
      <c r="C147" s="36"/>
      <c r="D147" s="50">
        <v>0.5</v>
      </c>
      <c r="E147" s="3"/>
      <c r="F147" s="71"/>
      <c r="G147" s="4"/>
      <c r="H147" s="74"/>
      <c r="I147" s="4"/>
      <c r="J147" s="37"/>
      <c r="K147" s="39"/>
      <c r="L147" s="37"/>
      <c r="M147" s="37"/>
      <c r="N147" s="37"/>
      <c r="O147" s="37"/>
      <c r="P147" s="37"/>
      <c r="Q147" s="37"/>
      <c r="R147" s="37"/>
      <c r="S147" s="37"/>
      <c r="T147" s="38"/>
    </row>
    <row r="148" spans="3:20">
      <c r="C148" s="36"/>
      <c r="D148" s="12" t="s">
        <v>76</v>
      </c>
      <c r="E148" s="3"/>
      <c r="F148" s="72"/>
      <c r="G148" s="4"/>
      <c r="H148" s="75"/>
      <c r="I148" s="4"/>
      <c r="J148" s="37"/>
      <c r="K148" s="39"/>
      <c r="L148" s="37"/>
      <c r="M148" s="37"/>
      <c r="N148" s="37"/>
      <c r="O148" s="37"/>
      <c r="P148" s="37"/>
      <c r="Q148" s="37"/>
      <c r="R148" s="37"/>
      <c r="S148" s="37"/>
      <c r="T148" s="38"/>
    </row>
    <row r="149" spans="3:20" ht="19.5" thickBot="1">
      <c r="C149" s="36"/>
      <c r="D149" s="14"/>
      <c r="E149" s="6"/>
      <c r="F149" s="15"/>
      <c r="G149" s="6"/>
      <c r="H149" s="15"/>
      <c r="I149" s="6"/>
      <c r="J149" s="37"/>
      <c r="K149" s="39"/>
      <c r="L149" s="37"/>
      <c r="M149" s="37"/>
      <c r="N149" s="37"/>
      <c r="O149" s="37"/>
      <c r="P149" s="37"/>
      <c r="Q149" s="37"/>
      <c r="R149" s="37"/>
      <c r="S149" s="37"/>
      <c r="T149" s="38"/>
    </row>
    <row r="150" spans="3:20" ht="15.75" thickBot="1">
      <c r="C150" s="36"/>
      <c r="D150" s="2" t="s">
        <v>26</v>
      </c>
      <c r="E150" s="3"/>
      <c r="F150" s="70" t="str">
        <f>H130</f>
        <v>LICEO SCIENTIFICO COPERNICO PAVIA</v>
      </c>
      <c r="G150" s="5">
        <v>1</v>
      </c>
      <c r="H150" s="73" t="str">
        <f>H120</f>
        <v>LICEO STATALE QUASIMODO MAGENTA</v>
      </c>
      <c r="I150" s="5">
        <v>0</v>
      </c>
      <c r="J150" s="37"/>
      <c r="K150" s="39"/>
      <c r="L150" s="37"/>
      <c r="M150" s="37"/>
      <c r="N150" s="37"/>
      <c r="O150" s="37"/>
      <c r="P150" s="37"/>
      <c r="Q150" s="37"/>
      <c r="R150" s="37"/>
      <c r="S150" s="37"/>
      <c r="T150" s="38"/>
    </row>
    <row r="151" spans="3:20" ht="18.75">
      <c r="C151" s="36"/>
      <c r="D151" s="8" t="s">
        <v>27</v>
      </c>
      <c r="E151" s="3"/>
      <c r="F151" s="71"/>
      <c r="G151" s="9">
        <v>21</v>
      </c>
      <c r="H151" s="74"/>
      <c r="I151" s="9">
        <v>14</v>
      </c>
      <c r="J151" s="37"/>
      <c r="K151" s="39"/>
      <c r="L151" s="37"/>
      <c r="M151" s="37"/>
      <c r="N151" s="37"/>
      <c r="O151" s="37"/>
      <c r="P151" s="37"/>
      <c r="Q151" s="37"/>
      <c r="R151" s="37"/>
      <c r="S151" s="37"/>
      <c r="T151" s="38"/>
    </row>
    <row r="152" spans="3:20" ht="18.75">
      <c r="C152" s="36"/>
      <c r="D152" s="50">
        <v>0.5</v>
      </c>
      <c r="E152" s="3"/>
      <c r="F152" s="71"/>
      <c r="G152" s="4"/>
      <c r="H152" s="74"/>
      <c r="I152" s="4"/>
      <c r="J152" s="37"/>
      <c r="K152" s="39"/>
      <c r="L152" s="37"/>
      <c r="M152" s="37"/>
      <c r="N152" s="37"/>
      <c r="O152" s="37"/>
      <c r="P152" s="37"/>
      <c r="Q152" s="37"/>
      <c r="R152" s="37"/>
      <c r="S152" s="37"/>
      <c r="T152" s="38"/>
    </row>
    <row r="153" spans="3:20">
      <c r="C153" s="36"/>
      <c r="D153" s="12" t="s">
        <v>72</v>
      </c>
      <c r="E153" s="3"/>
      <c r="F153" s="72"/>
      <c r="G153" s="4"/>
      <c r="H153" s="75"/>
      <c r="I153" s="4"/>
      <c r="J153" s="37"/>
      <c r="K153" s="39"/>
      <c r="L153" s="37"/>
      <c r="M153" s="37"/>
      <c r="N153" s="37"/>
      <c r="O153" s="37"/>
      <c r="P153" s="37"/>
      <c r="Q153" s="37"/>
      <c r="R153" s="37"/>
      <c r="S153" s="37"/>
      <c r="T153" s="38"/>
    </row>
    <row r="154" spans="3:20" ht="19.5" thickBot="1">
      <c r="C154" s="36"/>
      <c r="D154" s="14"/>
      <c r="E154" s="6"/>
      <c r="F154" s="15"/>
      <c r="G154" s="6"/>
      <c r="H154" s="15"/>
      <c r="I154" s="6"/>
      <c r="J154" s="37"/>
      <c r="K154" s="39"/>
      <c r="L154" s="37"/>
      <c r="M154" s="37"/>
      <c r="N154" s="37"/>
      <c r="O154" s="37"/>
      <c r="P154" s="37"/>
      <c r="Q154" s="37"/>
      <c r="R154" s="37"/>
      <c r="S154" s="37"/>
      <c r="T154" s="38"/>
    </row>
    <row r="155" spans="3:20" ht="15.75" thickBot="1">
      <c r="C155" s="36"/>
      <c r="D155" s="2" t="s">
        <v>26</v>
      </c>
      <c r="E155" s="3"/>
      <c r="F155" s="70" t="str">
        <f>F115</f>
        <v>ITC BELOTTI BERGAMO</v>
      </c>
      <c r="G155" s="5">
        <v>1</v>
      </c>
      <c r="H155" s="73" t="str">
        <f>F120</f>
        <v>IST. CESARIS</v>
      </c>
      <c r="I155" s="5">
        <v>0</v>
      </c>
      <c r="J155" s="37"/>
      <c r="K155" s="39"/>
      <c r="L155" s="37"/>
      <c r="M155" s="37"/>
      <c r="N155" s="37"/>
      <c r="O155" s="37"/>
      <c r="P155" s="37"/>
      <c r="Q155" s="37"/>
      <c r="R155" s="37"/>
      <c r="S155" s="37"/>
      <c r="T155" s="38"/>
    </row>
    <row r="156" spans="3:20" ht="18.75">
      <c r="C156" s="36"/>
      <c r="D156" s="8" t="s">
        <v>27</v>
      </c>
      <c r="E156" s="3"/>
      <c r="F156" s="71"/>
      <c r="G156" s="9">
        <v>21</v>
      </c>
      <c r="H156" s="74"/>
      <c r="I156" s="9">
        <v>10</v>
      </c>
      <c r="J156" s="37"/>
      <c r="K156" s="39"/>
      <c r="L156" s="37"/>
      <c r="M156" s="37"/>
      <c r="N156" s="37"/>
      <c r="O156" s="37"/>
      <c r="P156" s="37"/>
      <c r="Q156" s="37"/>
      <c r="R156" s="37"/>
      <c r="S156" s="37"/>
      <c r="T156" s="38"/>
    </row>
    <row r="157" spans="3:20" ht="18.75">
      <c r="C157" s="36"/>
      <c r="D157" s="49">
        <v>0.52083333333333337</v>
      </c>
      <c r="E157" s="3"/>
      <c r="F157" s="71"/>
      <c r="G157" s="4"/>
      <c r="H157" s="74"/>
      <c r="I157" s="4"/>
      <c r="J157" s="37"/>
      <c r="K157" s="39"/>
      <c r="L157" s="37"/>
      <c r="M157" s="37"/>
      <c r="N157" s="37"/>
      <c r="O157" s="37"/>
      <c r="P157" s="37"/>
      <c r="Q157" s="37"/>
      <c r="R157" s="37"/>
      <c r="S157" s="37"/>
      <c r="T157" s="38"/>
    </row>
    <row r="158" spans="3:20">
      <c r="C158" s="36"/>
      <c r="D158" s="12" t="s">
        <v>77</v>
      </c>
      <c r="E158" s="3"/>
      <c r="F158" s="72"/>
      <c r="G158" s="4"/>
      <c r="H158" s="75"/>
      <c r="I158" s="4"/>
      <c r="J158" s="37"/>
      <c r="K158" s="39"/>
      <c r="L158" s="37"/>
      <c r="M158" s="37"/>
      <c r="N158" s="37"/>
      <c r="O158" s="37"/>
      <c r="P158" s="37"/>
      <c r="Q158" s="37"/>
      <c r="R158" s="37"/>
      <c r="S158" s="37"/>
      <c r="T158" s="38"/>
    </row>
    <row r="159" spans="3:20" ht="15.75" thickBot="1">
      <c r="C159" s="36"/>
      <c r="D159" s="37"/>
      <c r="E159" s="37"/>
      <c r="F159" s="37"/>
      <c r="G159" s="37"/>
      <c r="H159" s="37"/>
      <c r="I159" s="37"/>
      <c r="J159" s="37"/>
      <c r="K159" s="39"/>
      <c r="L159" s="37"/>
      <c r="M159" s="37"/>
      <c r="N159" s="37"/>
      <c r="O159" s="37"/>
      <c r="P159" s="37"/>
      <c r="Q159" s="37"/>
      <c r="R159" s="37"/>
      <c r="S159" s="37"/>
      <c r="T159" s="38"/>
    </row>
    <row r="160" spans="3:20" ht="15.75" thickBot="1">
      <c r="C160" s="36"/>
      <c r="D160" s="2" t="s">
        <v>26</v>
      </c>
      <c r="E160" s="3"/>
      <c r="F160" s="70" t="str">
        <f>H130</f>
        <v>LICEO SCIENTIFICO COPERNICO PAVIA</v>
      </c>
      <c r="G160" s="5">
        <v>1</v>
      </c>
      <c r="H160" s="73" t="str">
        <f>H115</f>
        <v>ITC ABBA BALLINI BRESCIA</v>
      </c>
      <c r="I160" s="5">
        <v>0</v>
      </c>
      <c r="J160" s="37"/>
      <c r="K160" s="39"/>
      <c r="L160" s="37"/>
      <c r="M160" s="37"/>
      <c r="N160" s="37"/>
      <c r="O160" s="37"/>
      <c r="P160" s="37"/>
      <c r="Q160" s="37"/>
      <c r="R160" s="37"/>
      <c r="S160" s="37"/>
      <c r="T160" s="38"/>
    </row>
    <row r="161" spans="3:20" ht="18.75">
      <c r="C161" s="36"/>
      <c r="D161" s="8" t="s">
        <v>27</v>
      </c>
      <c r="E161" s="3"/>
      <c r="F161" s="71"/>
      <c r="G161" s="9">
        <v>21</v>
      </c>
      <c r="H161" s="74"/>
      <c r="I161" s="9">
        <v>13</v>
      </c>
      <c r="J161" s="37"/>
      <c r="K161" s="39"/>
      <c r="L161" s="37"/>
      <c r="M161" s="37"/>
      <c r="N161" s="37"/>
      <c r="O161" s="37"/>
      <c r="P161" s="37"/>
      <c r="Q161" s="37"/>
      <c r="R161" s="37"/>
      <c r="S161" s="37"/>
      <c r="T161" s="38"/>
    </row>
    <row r="162" spans="3:20" ht="18.75">
      <c r="C162" s="36"/>
      <c r="D162" s="49">
        <v>0.52083333333333337</v>
      </c>
      <c r="E162" s="3"/>
      <c r="F162" s="71"/>
      <c r="G162" s="4"/>
      <c r="H162" s="74"/>
      <c r="I162" s="4"/>
      <c r="J162" s="37"/>
      <c r="K162" s="39"/>
      <c r="L162" s="37"/>
      <c r="M162" s="37"/>
      <c r="N162" s="37"/>
      <c r="O162" s="37"/>
      <c r="P162" s="37"/>
      <c r="Q162" s="37"/>
      <c r="R162" s="37"/>
      <c r="S162" s="37"/>
      <c r="T162" s="38"/>
    </row>
    <row r="163" spans="3:20">
      <c r="C163" s="36"/>
      <c r="D163" s="12" t="s">
        <v>73</v>
      </c>
      <c r="E163" s="3"/>
      <c r="F163" s="72"/>
      <c r="G163" s="4"/>
      <c r="H163" s="75"/>
      <c r="I163" s="4"/>
      <c r="J163" s="37"/>
      <c r="K163" s="39"/>
      <c r="L163" s="37"/>
      <c r="M163" s="37"/>
      <c r="N163" s="37"/>
      <c r="O163" s="37"/>
      <c r="P163" s="37"/>
      <c r="Q163" s="37"/>
      <c r="R163" s="37"/>
      <c r="S163" s="37"/>
      <c r="T163" s="38"/>
    </row>
    <row r="164" spans="3:20" ht="15.75" thickBot="1">
      <c r="C164" s="40"/>
      <c r="D164" s="41"/>
      <c r="E164" s="41"/>
      <c r="F164" s="41"/>
      <c r="G164" s="41"/>
      <c r="H164" s="41"/>
      <c r="I164" s="41"/>
      <c r="J164" s="41"/>
      <c r="K164" s="42"/>
      <c r="L164" s="41"/>
      <c r="M164" s="41"/>
      <c r="N164" s="41"/>
      <c r="O164" s="41"/>
      <c r="P164" s="41"/>
      <c r="Q164" s="41"/>
      <c r="R164" s="41"/>
      <c r="S164" s="41"/>
      <c r="T164" s="43"/>
    </row>
    <row r="166" spans="3:20" ht="15.75" thickBot="1"/>
    <row r="167" spans="3:20">
      <c r="C167" s="64" t="s">
        <v>23</v>
      </c>
      <c r="D167" s="65"/>
      <c r="E167" s="65"/>
      <c r="F167" s="65"/>
      <c r="G167" s="65"/>
      <c r="H167" s="65"/>
      <c r="I167" s="65"/>
      <c r="J167" s="66"/>
      <c r="K167" s="55" t="s">
        <v>42</v>
      </c>
      <c r="L167" s="56"/>
      <c r="M167" s="56"/>
      <c r="N167" s="56"/>
      <c r="O167" s="56"/>
      <c r="P167" s="56"/>
      <c r="Q167" s="56"/>
      <c r="R167" s="56"/>
      <c r="S167" s="56"/>
      <c r="T167" s="57"/>
    </row>
    <row r="168" spans="3:20">
      <c r="C168" s="67"/>
      <c r="D168" s="68"/>
      <c r="E168" s="68"/>
      <c r="F168" s="68"/>
      <c r="G168" s="68"/>
      <c r="H168" s="68"/>
      <c r="I168" s="68"/>
      <c r="J168" s="69"/>
      <c r="K168" s="58"/>
      <c r="L168" s="59"/>
      <c r="M168" s="59"/>
      <c r="N168" s="59"/>
      <c r="O168" s="59"/>
      <c r="P168" s="59"/>
      <c r="Q168" s="59"/>
      <c r="R168" s="59"/>
      <c r="S168" s="59"/>
      <c r="T168" s="60"/>
    </row>
    <row r="169" spans="3:20" ht="15.75" thickBot="1">
      <c r="C169" s="67"/>
      <c r="D169" s="68"/>
      <c r="E169" s="68"/>
      <c r="F169" s="68"/>
      <c r="G169" s="68"/>
      <c r="H169" s="68"/>
      <c r="I169" s="68"/>
      <c r="J169" s="69"/>
      <c r="K169" s="61"/>
      <c r="L169" s="62"/>
      <c r="M169" s="62"/>
      <c r="N169" s="62"/>
      <c r="O169" s="62"/>
      <c r="P169" s="62"/>
      <c r="Q169" s="62"/>
      <c r="R169" s="62"/>
      <c r="S169" s="62"/>
      <c r="T169" s="63"/>
    </row>
    <row r="170" spans="3:20" ht="15.75" thickBot="1">
      <c r="C170" s="1"/>
      <c r="D170" s="2" t="s">
        <v>38</v>
      </c>
      <c r="E170" s="3"/>
      <c r="F170" s="70" t="s">
        <v>83</v>
      </c>
      <c r="G170" s="5">
        <v>0</v>
      </c>
      <c r="H170" s="73" t="s">
        <v>84</v>
      </c>
      <c r="I170" s="5">
        <v>1</v>
      </c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7"/>
    </row>
    <row r="171" spans="3:20" ht="18.75">
      <c r="C171" s="1"/>
      <c r="D171" s="8" t="s">
        <v>27</v>
      </c>
      <c r="E171" s="3"/>
      <c r="F171" s="71"/>
      <c r="G171" s="9">
        <v>11</v>
      </c>
      <c r="H171" s="74"/>
      <c r="I171" s="9">
        <v>21</v>
      </c>
      <c r="J171" s="6"/>
      <c r="K171" s="79" t="s">
        <v>28</v>
      </c>
      <c r="L171" s="79"/>
      <c r="M171" s="79"/>
      <c r="N171" s="79"/>
      <c r="O171" s="79"/>
      <c r="P171" s="79"/>
      <c r="Q171" s="79"/>
      <c r="R171" s="79"/>
      <c r="S171" s="79"/>
      <c r="T171" s="7"/>
    </row>
    <row r="172" spans="3:20" ht="18.75">
      <c r="C172" s="1"/>
      <c r="D172" s="45">
        <v>0.41666666666666669</v>
      </c>
      <c r="E172" s="3"/>
      <c r="F172" s="71"/>
      <c r="G172" s="4"/>
      <c r="H172" s="74"/>
      <c r="I172" s="4"/>
      <c r="J172" s="6"/>
      <c r="K172" s="4"/>
      <c r="L172" s="11" t="s">
        <v>29</v>
      </c>
      <c r="M172" s="11" t="s">
        <v>30</v>
      </c>
      <c r="N172" s="4" t="s">
        <v>31</v>
      </c>
      <c r="O172" s="4" t="s">
        <v>32</v>
      </c>
      <c r="P172" s="4" t="s">
        <v>33</v>
      </c>
      <c r="Q172" s="4" t="s">
        <v>34</v>
      </c>
      <c r="R172" s="4" t="s">
        <v>35</v>
      </c>
      <c r="S172" s="4" t="s">
        <v>36</v>
      </c>
      <c r="T172" s="7"/>
    </row>
    <row r="173" spans="3:20">
      <c r="C173" s="1"/>
      <c r="D173" s="12" t="s">
        <v>40</v>
      </c>
      <c r="E173" s="3"/>
      <c r="F173" s="72"/>
      <c r="G173" s="4"/>
      <c r="H173" s="75"/>
      <c r="I173" s="4"/>
      <c r="J173" s="6"/>
      <c r="K173" s="4" t="str">
        <f>F170</f>
        <v>ITCTS VITTORIO EMANUELE II BERGAMO</v>
      </c>
      <c r="L173" s="11">
        <v>1</v>
      </c>
      <c r="M173" s="11">
        <v>3</v>
      </c>
      <c r="N173" s="4">
        <f>+G170+G180+G190+G210</f>
        <v>1</v>
      </c>
      <c r="O173" s="4">
        <f>+I170+I180+I190+I210</f>
        <v>3</v>
      </c>
      <c r="P173" s="13">
        <f>N173/O173</f>
        <v>0.33333333333333331</v>
      </c>
      <c r="Q173" s="4">
        <f>+G171+G172+G173+G181+G182+G183+G191+G192+G193+G211+G212+G213</f>
        <v>45</v>
      </c>
      <c r="R173" s="4">
        <f>+I171+I172+I173+I181+I182+I183+I191+I192+I193+I211+I212+I213</f>
        <v>77</v>
      </c>
      <c r="S173" s="13">
        <f>Q173/R173</f>
        <v>0.58441558441558439</v>
      </c>
      <c r="T173" s="7"/>
    </row>
    <row r="174" spans="3:20" ht="19.5" thickBot="1">
      <c r="C174" s="1"/>
      <c r="D174" s="14"/>
      <c r="E174" s="6"/>
      <c r="F174" s="15"/>
      <c r="G174" s="6"/>
      <c r="H174" s="15"/>
      <c r="I174" s="6"/>
      <c r="J174" s="6"/>
      <c r="K174" s="35" t="str">
        <f>F175</f>
        <v>IST. SUP. SANT'ELIA CANTU</v>
      </c>
      <c r="L174" s="11">
        <v>2</v>
      </c>
      <c r="M174" s="11">
        <v>2</v>
      </c>
      <c r="N174" s="4">
        <f>+G175+G185+G200+I210</f>
        <v>2</v>
      </c>
      <c r="O174" s="4">
        <f>+I175+I185+I200+G210</f>
        <v>2</v>
      </c>
      <c r="P174" s="13">
        <f t="shared" ref="P174:P177" si="6">N174/O174</f>
        <v>1</v>
      </c>
      <c r="Q174" s="4">
        <f>+G176+G177+G178+G186+G187+G188+G201+G202+G203+I211+I212+I213</f>
        <v>80</v>
      </c>
      <c r="R174" s="4">
        <f>+I176+I177+I178+I186+I187+I188+I201+I202+I203+G211+G212+G213</f>
        <v>67</v>
      </c>
      <c r="S174" s="13">
        <f t="shared" ref="S174:S177" si="7">Q174/R174</f>
        <v>1.1940298507462686</v>
      </c>
      <c r="T174" s="7"/>
    </row>
    <row r="175" spans="3:20" ht="15.75" customHeight="1" thickBot="1">
      <c r="C175" s="1"/>
      <c r="D175" s="2" t="s">
        <v>38</v>
      </c>
      <c r="E175" s="3"/>
      <c r="F175" s="70" t="s">
        <v>81</v>
      </c>
      <c r="G175" s="5">
        <v>0</v>
      </c>
      <c r="H175" s="73" t="s">
        <v>56</v>
      </c>
      <c r="I175" s="5">
        <v>1</v>
      </c>
      <c r="J175" s="6"/>
      <c r="K175" s="35" t="str">
        <f>H185</f>
        <v>ISS FIORINI BUSTO ARSIZIO</v>
      </c>
      <c r="L175" s="11">
        <v>2</v>
      </c>
      <c r="M175" s="11">
        <v>2</v>
      </c>
      <c r="N175" s="4">
        <f>+I185+I190+G205+G215</f>
        <v>2</v>
      </c>
      <c r="O175" s="4">
        <f>+G185+G190+I205+I215</f>
        <v>2</v>
      </c>
      <c r="P175" s="13">
        <f t="shared" si="6"/>
        <v>1</v>
      </c>
      <c r="Q175" s="4">
        <f>+I186+I188+I187+I191+I192+I193+G206+G207+G208+G216+G217+G218</f>
        <v>74</v>
      </c>
      <c r="R175" s="4">
        <f>+G186+G187+G188+G191+G192+G193+I206+I207+I208+I216+I217+I218</f>
        <v>69</v>
      </c>
      <c r="S175" s="13">
        <f t="shared" si="7"/>
        <v>1.0724637681159421</v>
      </c>
      <c r="T175" s="7"/>
    </row>
    <row r="176" spans="3:20" ht="18.75">
      <c r="C176" s="1"/>
      <c r="D176" s="8" t="s">
        <v>27</v>
      </c>
      <c r="E176" s="3"/>
      <c r="F176" s="71"/>
      <c r="G176" s="9">
        <v>18</v>
      </c>
      <c r="H176" s="74"/>
      <c r="I176" s="9">
        <v>21</v>
      </c>
      <c r="J176" s="6"/>
      <c r="K176" s="4" t="str">
        <f>H180</f>
        <v>IS CONTI MILANO</v>
      </c>
      <c r="L176" s="11">
        <v>2</v>
      </c>
      <c r="M176" s="11">
        <v>2</v>
      </c>
      <c r="N176" s="4">
        <f>+I175+I180+G195+I205</f>
        <v>2</v>
      </c>
      <c r="O176" s="4">
        <f>+G175+G180+I195+G205</f>
        <v>2</v>
      </c>
      <c r="P176" s="13">
        <f t="shared" si="6"/>
        <v>1</v>
      </c>
      <c r="Q176" s="4">
        <f>+I176+I177+I178+I181+I182+I183+G196+G197+G198+I206+I207+I208</f>
        <v>69</v>
      </c>
      <c r="R176" s="4">
        <f>+G176+G178+G177+G181+G182+G183+I196+I197+I198+G206+G207+G208</f>
        <v>74</v>
      </c>
      <c r="S176" s="13">
        <f t="shared" si="7"/>
        <v>0.93243243243243246</v>
      </c>
      <c r="T176" s="7"/>
    </row>
    <row r="177" spans="3:20" ht="18.75">
      <c r="C177" s="1"/>
      <c r="D177" s="46">
        <v>0.4375</v>
      </c>
      <c r="E177" s="3"/>
      <c r="F177" s="71"/>
      <c r="G177" s="4"/>
      <c r="H177" s="74"/>
      <c r="I177" s="4"/>
      <c r="J177" s="6"/>
      <c r="K177" s="4" t="str">
        <f>H170</f>
        <v>IIS MENEGHINI EDOLO</v>
      </c>
      <c r="L177" s="11">
        <v>3</v>
      </c>
      <c r="M177" s="11">
        <v>1</v>
      </c>
      <c r="N177" s="4">
        <f>+I170+I195+I200+I215</f>
        <v>3</v>
      </c>
      <c r="O177" s="4">
        <f>+G170+G195+G200+G215</f>
        <v>1</v>
      </c>
      <c r="P177" s="13">
        <f t="shared" si="6"/>
        <v>3</v>
      </c>
      <c r="Q177" s="4">
        <f>+I171+I172+I173+I196+I197+I198+I201+I202+I203+I216+I217+I218</f>
        <v>81</v>
      </c>
      <c r="R177" s="4">
        <f>+G171+G172+G173+G196+G197+G198+G201+G202+G203+G216+G217+G218</f>
        <v>62</v>
      </c>
      <c r="S177" s="13">
        <f t="shared" si="7"/>
        <v>1.3064516129032258</v>
      </c>
      <c r="T177" s="18"/>
    </row>
    <row r="178" spans="3:20" ht="15" customHeight="1">
      <c r="C178" s="1"/>
      <c r="D178" s="12" t="s">
        <v>89</v>
      </c>
      <c r="E178" s="3"/>
      <c r="F178" s="72"/>
      <c r="G178" s="4"/>
      <c r="H178" s="75"/>
      <c r="I178" s="4"/>
      <c r="J178" s="6"/>
      <c r="K178" s="6"/>
      <c r="L178" s="16"/>
      <c r="M178" s="16"/>
      <c r="N178" s="6"/>
      <c r="O178" s="6"/>
      <c r="P178" s="17"/>
      <c r="Q178" s="6"/>
      <c r="R178" s="6"/>
      <c r="S178" s="17"/>
      <c r="T178" s="18"/>
    </row>
    <row r="179" spans="3:20" ht="19.5" thickBot="1">
      <c r="C179" s="1"/>
      <c r="D179" s="14"/>
      <c r="E179" s="6"/>
      <c r="F179" s="15"/>
      <c r="G179" s="6"/>
      <c r="H179" s="15"/>
      <c r="I179" s="6"/>
      <c r="J179" s="6"/>
      <c r="K179" s="6"/>
      <c r="L179" s="16"/>
      <c r="M179" s="16"/>
      <c r="N179" s="6"/>
      <c r="O179" s="6"/>
      <c r="P179" s="17"/>
      <c r="Q179" s="6"/>
      <c r="R179" s="6"/>
      <c r="S179" s="17"/>
      <c r="T179" s="18"/>
    </row>
    <row r="180" spans="3:20" ht="15.75" thickBot="1">
      <c r="C180" s="1"/>
      <c r="D180" s="2" t="s">
        <v>38</v>
      </c>
      <c r="E180" s="3"/>
      <c r="F180" s="70" t="str">
        <f>F170</f>
        <v>ITCTS VITTORIO EMANUELE II BERGAMO</v>
      </c>
      <c r="G180" s="5">
        <v>1</v>
      </c>
      <c r="H180" s="73" t="str">
        <f>H175</f>
        <v>IS CONTI MILANO</v>
      </c>
      <c r="I180" s="5">
        <v>0</v>
      </c>
      <c r="J180" s="6"/>
      <c r="K180" s="80" t="s">
        <v>66</v>
      </c>
      <c r="L180" s="81"/>
      <c r="M180" s="81"/>
      <c r="N180" s="81"/>
      <c r="O180" s="81"/>
      <c r="P180" s="81"/>
      <c r="Q180" s="81"/>
      <c r="R180" s="81"/>
      <c r="S180" s="82"/>
      <c r="T180" s="18"/>
    </row>
    <row r="181" spans="3:20" ht="18.75">
      <c r="C181" s="1"/>
      <c r="D181" s="8" t="s">
        <v>27</v>
      </c>
      <c r="E181" s="3"/>
      <c r="F181" s="71"/>
      <c r="G181" s="9">
        <v>21</v>
      </c>
      <c r="H181" s="74"/>
      <c r="I181" s="9">
        <v>14</v>
      </c>
      <c r="J181" s="6"/>
      <c r="K181" s="83"/>
      <c r="L181" s="84"/>
      <c r="M181" s="84"/>
      <c r="N181" s="84"/>
      <c r="O181" s="84"/>
      <c r="P181" s="84"/>
      <c r="Q181" s="84"/>
      <c r="R181" s="84"/>
      <c r="S181" s="85"/>
      <c r="T181" s="7"/>
    </row>
    <row r="182" spans="3:20" ht="18.75">
      <c r="C182" s="1"/>
      <c r="D182" s="46">
        <v>0.4375</v>
      </c>
      <c r="E182" s="3"/>
      <c r="F182" s="71"/>
      <c r="G182" s="4"/>
      <c r="H182" s="74"/>
      <c r="I182" s="4"/>
      <c r="J182" s="6"/>
      <c r="K182" s="86" t="s">
        <v>67</v>
      </c>
      <c r="L182" s="87"/>
      <c r="M182" s="87"/>
      <c r="N182" s="87"/>
      <c r="O182" s="87"/>
      <c r="P182" s="87"/>
      <c r="Q182" s="87"/>
      <c r="R182" s="87"/>
      <c r="S182" s="88"/>
      <c r="T182" s="7"/>
    </row>
    <row r="183" spans="3:20">
      <c r="C183" s="1"/>
      <c r="D183" s="12" t="s">
        <v>90</v>
      </c>
      <c r="E183" s="3"/>
      <c r="F183" s="72"/>
      <c r="G183" s="4"/>
      <c r="H183" s="75"/>
      <c r="I183" s="4"/>
      <c r="J183" s="6"/>
      <c r="K183" s="86" t="s">
        <v>68</v>
      </c>
      <c r="L183" s="87"/>
      <c r="M183" s="87"/>
      <c r="N183" s="87"/>
      <c r="O183" s="87"/>
      <c r="P183" s="87"/>
      <c r="Q183" s="87"/>
      <c r="R183" s="87"/>
      <c r="S183" s="88"/>
      <c r="T183" s="7"/>
    </row>
    <row r="184" spans="3:20" ht="19.5" thickBot="1">
      <c r="C184" s="1"/>
      <c r="D184" s="14"/>
      <c r="E184" s="6"/>
      <c r="F184" s="15"/>
      <c r="G184" s="6"/>
      <c r="H184" s="15"/>
      <c r="I184" s="6"/>
      <c r="J184" s="6"/>
      <c r="K184" s="86" t="s">
        <v>69</v>
      </c>
      <c r="L184" s="87"/>
      <c r="M184" s="87"/>
      <c r="N184" s="87"/>
      <c r="O184" s="87"/>
      <c r="P184" s="87"/>
      <c r="Q184" s="87"/>
      <c r="R184" s="87"/>
      <c r="S184" s="88"/>
      <c r="T184" s="7"/>
    </row>
    <row r="185" spans="3:20" ht="15.75" thickBot="1">
      <c r="C185" s="36"/>
      <c r="D185" s="2" t="s">
        <v>38</v>
      </c>
      <c r="E185" s="3"/>
      <c r="F185" s="70" t="str">
        <f>F175</f>
        <v>IST. SUP. SANT'ELIA CANTU</v>
      </c>
      <c r="G185" s="5">
        <v>0</v>
      </c>
      <c r="H185" s="73" t="s">
        <v>87</v>
      </c>
      <c r="I185" s="5">
        <v>1</v>
      </c>
      <c r="J185" s="37"/>
      <c r="K185" s="89" t="s">
        <v>78</v>
      </c>
      <c r="L185" s="90"/>
      <c r="M185" s="90"/>
      <c r="N185" s="90"/>
      <c r="O185" s="90"/>
      <c r="P185" s="90"/>
      <c r="Q185" s="90"/>
      <c r="R185" s="90"/>
      <c r="S185" s="91"/>
      <c r="T185" s="38"/>
    </row>
    <row r="186" spans="3:20" ht="18.75">
      <c r="C186" s="36"/>
      <c r="D186" s="8" t="s">
        <v>27</v>
      </c>
      <c r="E186" s="3"/>
      <c r="F186" s="71"/>
      <c r="G186" s="9">
        <v>20</v>
      </c>
      <c r="H186" s="74"/>
      <c r="I186" s="9">
        <v>22</v>
      </c>
      <c r="J186" s="37"/>
      <c r="K186" s="39"/>
      <c r="L186" s="37"/>
      <c r="M186" s="37"/>
      <c r="N186" s="37"/>
      <c r="O186" s="37"/>
      <c r="P186" s="37"/>
      <c r="Q186" s="37"/>
      <c r="R186" s="37"/>
      <c r="S186" s="37"/>
      <c r="T186" s="38"/>
    </row>
    <row r="187" spans="3:20" ht="18.75">
      <c r="C187" s="36"/>
      <c r="D187" s="47">
        <v>0.45833333333333331</v>
      </c>
      <c r="E187" s="3"/>
      <c r="F187" s="71"/>
      <c r="G187" s="4"/>
      <c r="H187" s="74"/>
      <c r="I187" s="4"/>
      <c r="J187" s="37"/>
      <c r="K187" s="44"/>
      <c r="L187" s="37"/>
      <c r="M187" s="37"/>
      <c r="N187" s="37"/>
      <c r="O187" s="37"/>
      <c r="P187" s="37"/>
      <c r="Q187" s="37"/>
      <c r="R187" s="37"/>
      <c r="S187" s="37"/>
      <c r="T187" s="38"/>
    </row>
    <row r="188" spans="3:20">
      <c r="C188" s="36"/>
      <c r="D188" s="12" t="s">
        <v>91</v>
      </c>
      <c r="E188" s="3"/>
      <c r="F188" s="72"/>
      <c r="G188" s="4"/>
      <c r="H188" s="75"/>
      <c r="I188" s="4"/>
      <c r="J188" s="37"/>
      <c r="K188" s="44"/>
      <c r="L188" s="37"/>
      <c r="M188" s="37"/>
      <c r="N188" s="37"/>
      <c r="O188" s="37"/>
      <c r="P188" s="37"/>
      <c r="Q188" s="37"/>
      <c r="R188" s="37"/>
      <c r="S188" s="37"/>
      <c r="T188" s="38"/>
    </row>
    <row r="189" spans="3:20" ht="19.5" thickBot="1">
      <c r="C189" s="36"/>
      <c r="D189" s="14"/>
      <c r="E189" s="6"/>
      <c r="F189" s="15"/>
      <c r="G189" s="6"/>
      <c r="H189" s="15"/>
      <c r="I189" s="6"/>
      <c r="J189" s="37"/>
      <c r="K189" s="39"/>
      <c r="L189" s="37"/>
      <c r="M189" s="37"/>
      <c r="N189" s="37"/>
      <c r="O189" s="37"/>
      <c r="P189" s="37"/>
      <c r="Q189" s="37"/>
      <c r="R189" s="37"/>
      <c r="S189" s="37"/>
      <c r="T189" s="38"/>
    </row>
    <row r="190" spans="3:20" ht="15.75" thickBot="1">
      <c r="C190" s="36"/>
      <c r="D190" s="2" t="s">
        <v>38</v>
      </c>
      <c r="E190" s="3"/>
      <c r="F190" s="70" t="str">
        <f>F170</f>
        <v>ITCTS VITTORIO EMANUELE II BERGAMO</v>
      </c>
      <c r="G190" s="5">
        <v>0</v>
      </c>
      <c r="H190" s="73" t="str">
        <f>H185</f>
        <v>ISS FIORINI BUSTO ARSIZIO</v>
      </c>
      <c r="I190" s="5">
        <v>1</v>
      </c>
      <c r="J190" s="37"/>
      <c r="K190" s="39"/>
      <c r="L190" s="37"/>
      <c r="M190" s="37"/>
      <c r="N190" s="37"/>
      <c r="O190" s="37"/>
      <c r="P190" s="37"/>
      <c r="Q190" s="37"/>
      <c r="R190" s="37"/>
      <c r="S190" s="37"/>
      <c r="T190" s="38"/>
    </row>
    <row r="191" spans="3:20" ht="18.75">
      <c r="C191" s="36"/>
      <c r="D191" s="8" t="s">
        <v>27</v>
      </c>
      <c r="E191" s="3"/>
      <c r="F191" s="71"/>
      <c r="G191" s="9">
        <v>7</v>
      </c>
      <c r="H191" s="74"/>
      <c r="I191" s="9">
        <v>21</v>
      </c>
      <c r="J191" s="37"/>
      <c r="K191" s="39"/>
      <c r="L191" s="37"/>
      <c r="M191" s="37"/>
      <c r="N191" s="37"/>
      <c r="O191" s="37"/>
      <c r="P191" s="37"/>
      <c r="Q191" s="37"/>
      <c r="R191" s="37"/>
      <c r="S191" s="37"/>
      <c r="T191" s="38"/>
    </row>
    <row r="192" spans="3:20" ht="18.75">
      <c r="C192" s="36"/>
      <c r="D192" s="48">
        <v>0.47916666666666669</v>
      </c>
      <c r="E192" s="3"/>
      <c r="F192" s="71"/>
      <c r="G192" s="4"/>
      <c r="H192" s="74"/>
      <c r="I192" s="4"/>
      <c r="J192" s="37"/>
      <c r="K192" s="39"/>
      <c r="L192" s="37"/>
      <c r="M192" s="37"/>
      <c r="N192" s="37"/>
      <c r="O192" s="37"/>
      <c r="P192" s="37"/>
      <c r="Q192" s="37"/>
      <c r="R192" s="37"/>
      <c r="S192" s="37"/>
      <c r="T192" s="38"/>
    </row>
    <row r="193" spans="3:20">
      <c r="C193" s="36"/>
      <c r="D193" s="12" t="s">
        <v>92</v>
      </c>
      <c r="E193" s="3"/>
      <c r="F193" s="72"/>
      <c r="G193" s="4"/>
      <c r="H193" s="75"/>
      <c r="I193" s="4"/>
      <c r="J193" s="37"/>
      <c r="K193" s="39"/>
      <c r="L193" s="37"/>
      <c r="M193" s="37"/>
      <c r="N193" s="37"/>
      <c r="O193" s="37"/>
      <c r="P193" s="37"/>
      <c r="Q193" s="37"/>
      <c r="R193" s="37"/>
      <c r="S193" s="37"/>
      <c r="T193" s="38"/>
    </row>
    <row r="194" spans="3:20" ht="19.5" thickBot="1">
      <c r="C194" s="36"/>
      <c r="D194" s="14"/>
      <c r="E194" s="6"/>
      <c r="F194" s="15"/>
      <c r="G194" s="6"/>
      <c r="H194" s="15"/>
      <c r="I194" s="6"/>
      <c r="J194" s="37"/>
      <c r="K194" s="39"/>
      <c r="L194" s="37"/>
      <c r="M194" s="37"/>
      <c r="N194" s="37"/>
      <c r="O194" s="37"/>
      <c r="P194" s="37"/>
      <c r="Q194" s="37"/>
      <c r="R194" s="37"/>
      <c r="S194" s="37"/>
      <c r="T194" s="38"/>
    </row>
    <row r="195" spans="3:20" ht="15.75" thickBot="1">
      <c r="C195" s="36"/>
      <c r="D195" s="2" t="s">
        <v>38</v>
      </c>
      <c r="E195" s="3"/>
      <c r="F195" s="70" t="str">
        <f>H180</f>
        <v>IS CONTI MILANO</v>
      </c>
      <c r="G195" s="5">
        <v>0</v>
      </c>
      <c r="H195" s="73" t="str">
        <f>H170</f>
        <v>IIS MENEGHINI EDOLO</v>
      </c>
      <c r="I195" s="5">
        <v>1</v>
      </c>
      <c r="J195" s="37"/>
      <c r="K195" s="39"/>
      <c r="L195" s="37"/>
      <c r="M195" s="37"/>
      <c r="N195" s="37"/>
      <c r="O195" s="37"/>
      <c r="P195" s="37"/>
      <c r="Q195" s="37"/>
      <c r="R195" s="37"/>
      <c r="S195" s="37"/>
      <c r="T195" s="38"/>
    </row>
    <row r="196" spans="3:20" ht="18.75">
      <c r="C196" s="36"/>
      <c r="D196" s="8" t="s">
        <v>27</v>
      </c>
      <c r="E196" s="3"/>
      <c r="F196" s="71"/>
      <c r="G196" s="9">
        <v>13</v>
      </c>
      <c r="H196" s="74"/>
      <c r="I196" s="9">
        <v>21</v>
      </c>
      <c r="J196" s="37"/>
      <c r="K196" s="39"/>
      <c r="L196" s="37"/>
      <c r="M196" s="37"/>
      <c r="N196" s="37"/>
      <c r="O196" s="37"/>
      <c r="P196" s="37"/>
      <c r="Q196" s="37"/>
      <c r="R196" s="37"/>
      <c r="S196" s="37"/>
      <c r="T196" s="38"/>
    </row>
    <row r="197" spans="3:20" ht="18.75">
      <c r="C197" s="36"/>
      <c r="D197" s="48">
        <v>0.47916666666666669</v>
      </c>
      <c r="E197" s="3"/>
      <c r="F197" s="71"/>
      <c r="G197" s="4"/>
      <c r="H197" s="74"/>
      <c r="I197" s="4"/>
      <c r="J197" s="37"/>
      <c r="K197" s="39"/>
      <c r="L197" s="37"/>
      <c r="M197" s="37"/>
      <c r="N197" s="37"/>
      <c r="O197" s="37"/>
      <c r="P197" s="37"/>
      <c r="Q197" s="37"/>
      <c r="R197" s="37"/>
      <c r="S197" s="37"/>
      <c r="T197" s="38"/>
    </row>
    <row r="198" spans="3:20">
      <c r="C198" s="36"/>
      <c r="D198" s="12" t="s">
        <v>93</v>
      </c>
      <c r="E198" s="3"/>
      <c r="F198" s="72"/>
      <c r="G198" s="4"/>
      <c r="H198" s="75"/>
      <c r="I198" s="4"/>
      <c r="J198" s="37"/>
      <c r="K198" s="39"/>
      <c r="L198" s="37"/>
      <c r="M198" s="37"/>
      <c r="N198" s="37"/>
      <c r="O198" s="37"/>
      <c r="P198" s="37"/>
      <c r="Q198" s="37"/>
      <c r="R198" s="37"/>
      <c r="S198" s="37"/>
      <c r="T198" s="38"/>
    </row>
    <row r="199" spans="3:20" ht="15.75" thickBot="1">
      <c r="C199" s="36"/>
      <c r="D199" s="37"/>
      <c r="E199" s="37"/>
      <c r="F199" s="37"/>
      <c r="G199" s="37"/>
      <c r="H199" s="37"/>
      <c r="I199" s="37"/>
      <c r="J199" s="37"/>
      <c r="K199" s="39"/>
      <c r="L199" s="37"/>
      <c r="M199" s="37"/>
      <c r="N199" s="37"/>
      <c r="O199" s="37"/>
      <c r="P199" s="37"/>
      <c r="Q199" s="37"/>
      <c r="R199" s="37"/>
      <c r="S199" s="37"/>
      <c r="T199" s="38"/>
    </row>
    <row r="200" spans="3:20" ht="15.75" thickBot="1">
      <c r="C200" s="36"/>
      <c r="D200" s="2" t="s">
        <v>38</v>
      </c>
      <c r="E200" s="3"/>
      <c r="F200" s="70" t="str">
        <f>F175</f>
        <v>IST. SUP. SANT'ELIA CANTU</v>
      </c>
      <c r="G200" s="5">
        <v>1</v>
      </c>
      <c r="H200" s="73" t="str">
        <f>H170</f>
        <v>IIS MENEGHINI EDOLO</v>
      </c>
      <c r="I200" s="5">
        <v>0</v>
      </c>
      <c r="J200" s="37"/>
      <c r="K200" s="39"/>
      <c r="L200" s="37"/>
      <c r="M200" s="37"/>
      <c r="N200" s="37"/>
      <c r="O200" s="37"/>
      <c r="P200" s="37"/>
      <c r="Q200" s="37"/>
      <c r="R200" s="37"/>
      <c r="S200" s="37"/>
      <c r="T200" s="38"/>
    </row>
    <row r="201" spans="3:20" ht="18.75">
      <c r="C201" s="36"/>
      <c r="D201" s="8" t="s">
        <v>27</v>
      </c>
      <c r="E201" s="3"/>
      <c r="F201" s="71"/>
      <c r="G201" s="9">
        <v>21</v>
      </c>
      <c r="H201" s="74"/>
      <c r="I201" s="9">
        <v>18</v>
      </c>
      <c r="J201" s="37"/>
      <c r="K201" s="39"/>
      <c r="L201" s="37"/>
      <c r="M201" s="37"/>
      <c r="N201" s="37"/>
      <c r="O201" s="37"/>
      <c r="P201" s="37"/>
      <c r="Q201" s="37"/>
      <c r="R201" s="37"/>
      <c r="S201" s="37"/>
      <c r="T201" s="38"/>
    </row>
    <row r="202" spans="3:20" ht="18.75">
      <c r="C202" s="36"/>
      <c r="D202" s="50">
        <v>0.5</v>
      </c>
      <c r="E202" s="3"/>
      <c r="F202" s="71"/>
      <c r="G202" s="4"/>
      <c r="H202" s="74"/>
      <c r="I202" s="4"/>
      <c r="J202" s="37"/>
      <c r="K202" s="39"/>
      <c r="L202" s="37"/>
      <c r="M202" s="37"/>
      <c r="N202" s="37"/>
      <c r="O202" s="37"/>
      <c r="P202" s="37"/>
      <c r="Q202" s="37"/>
      <c r="R202" s="37"/>
      <c r="S202" s="37"/>
      <c r="T202" s="38"/>
    </row>
    <row r="203" spans="3:20">
      <c r="C203" s="36"/>
      <c r="D203" s="12" t="s">
        <v>94</v>
      </c>
      <c r="E203" s="3"/>
      <c r="F203" s="72"/>
      <c r="G203" s="4"/>
      <c r="H203" s="75"/>
      <c r="I203" s="4"/>
      <c r="J203" s="37"/>
      <c r="K203" s="39"/>
      <c r="L203" s="37"/>
      <c r="M203" s="37"/>
      <c r="N203" s="37"/>
      <c r="O203" s="37"/>
      <c r="P203" s="37"/>
      <c r="Q203" s="37"/>
      <c r="R203" s="37"/>
      <c r="S203" s="37"/>
      <c r="T203" s="38"/>
    </row>
    <row r="204" spans="3:20" ht="19.5" thickBot="1">
      <c r="C204" s="36"/>
      <c r="D204" s="14"/>
      <c r="E204" s="6"/>
      <c r="F204" s="15"/>
      <c r="G204" s="6"/>
      <c r="H204" s="15"/>
      <c r="I204" s="6"/>
      <c r="J204" s="37"/>
      <c r="K204" s="39"/>
      <c r="L204" s="37"/>
      <c r="M204" s="37"/>
      <c r="N204" s="37"/>
      <c r="O204" s="37"/>
      <c r="P204" s="37"/>
      <c r="Q204" s="37"/>
      <c r="R204" s="37"/>
      <c r="S204" s="37"/>
      <c r="T204" s="38"/>
    </row>
    <row r="205" spans="3:20" ht="15.75" thickBot="1">
      <c r="C205" s="36"/>
      <c r="D205" s="2" t="s">
        <v>38</v>
      </c>
      <c r="E205" s="3"/>
      <c r="F205" s="70" t="str">
        <f>H185</f>
        <v>ISS FIORINI BUSTO ARSIZIO</v>
      </c>
      <c r="G205" s="5">
        <v>0</v>
      </c>
      <c r="H205" s="73" t="str">
        <f>H175</f>
        <v>IS CONTI MILANO</v>
      </c>
      <c r="I205" s="5">
        <v>1</v>
      </c>
      <c r="J205" s="37"/>
      <c r="K205" s="39"/>
      <c r="L205" s="37"/>
      <c r="M205" s="37"/>
      <c r="N205" s="37"/>
      <c r="O205" s="37"/>
      <c r="P205" s="37"/>
      <c r="Q205" s="37"/>
      <c r="R205" s="37"/>
      <c r="S205" s="37"/>
      <c r="T205" s="38"/>
    </row>
    <row r="206" spans="3:20" ht="18.75">
      <c r="C206" s="36"/>
      <c r="D206" s="8" t="s">
        <v>27</v>
      </c>
      <c r="E206" s="3"/>
      <c r="F206" s="71"/>
      <c r="G206" s="9">
        <v>14</v>
      </c>
      <c r="H206" s="74"/>
      <c r="I206" s="9">
        <v>21</v>
      </c>
      <c r="J206" s="37"/>
      <c r="K206" s="39"/>
      <c r="L206" s="37"/>
      <c r="M206" s="37"/>
      <c r="N206" s="37"/>
      <c r="O206" s="37"/>
      <c r="P206" s="37"/>
      <c r="Q206" s="37"/>
      <c r="R206" s="37"/>
      <c r="S206" s="37"/>
      <c r="T206" s="38"/>
    </row>
    <row r="207" spans="3:20" ht="18.75">
      <c r="C207" s="36"/>
      <c r="D207" s="49">
        <v>0.52083333333333337</v>
      </c>
      <c r="E207" s="3"/>
      <c r="F207" s="71"/>
      <c r="G207" s="4"/>
      <c r="H207" s="74"/>
      <c r="I207" s="4"/>
      <c r="J207" s="37"/>
      <c r="K207" s="39"/>
      <c r="L207" s="37"/>
      <c r="M207" s="37"/>
      <c r="N207" s="37"/>
      <c r="O207" s="37"/>
      <c r="P207" s="37"/>
      <c r="Q207" s="37"/>
      <c r="R207" s="37"/>
      <c r="S207" s="37"/>
      <c r="T207" s="38"/>
    </row>
    <row r="208" spans="3:20">
      <c r="C208" s="36"/>
      <c r="D208" s="12" t="s">
        <v>95</v>
      </c>
      <c r="E208" s="3"/>
      <c r="F208" s="72"/>
      <c r="G208" s="4"/>
      <c r="H208" s="75"/>
      <c r="I208" s="4"/>
      <c r="J208" s="37"/>
      <c r="K208" s="39"/>
      <c r="L208" s="37"/>
      <c r="M208" s="37"/>
      <c r="N208" s="37"/>
      <c r="O208" s="37"/>
      <c r="P208" s="37"/>
      <c r="Q208" s="37"/>
      <c r="R208" s="37"/>
      <c r="S208" s="37"/>
      <c r="T208" s="38"/>
    </row>
    <row r="209" spans="3:20" ht="19.5" thickBot="1">
      <c r="C209" s="36"/>
      <c r="D209" s="14"/>
      <c r="E209" s="6"/>
      <c r="F209" s="15"/>
      <c r="G209" s="6"/>
      <c r="H209" s="15"/>
      <c r="I209" s="6"/>
      <c r="J209" s="37"/>
      <c r="K209" s="39"/>
      <c r="L209" s="37"/>
      <c r="M209" s="37"/>
      <c r="N209" s="37"/>
      <c r="O209" s="37"/>
      <c r="P209" s="37"/>
      <c r="Q209" s="37"/>
      <c r="R209" s="37"/>
      <c r="S209" s="37"/>
      <c r="T209" s="38"/>
    </row>
    <row r="210" spans="3:20" ht="15.75" thickBot="1">
      <c r="C210" s="36"/>
      <c r="D210" s="2" t="s">
        <v>38</v>
      </c>
      <c r="E210" s="3"/>
      <c r="F210" s="70" t="str">
        <f>F170</f>
        <v>ITCTS VITTORIO EMANUELE II BERGAMO</v>
      </c>
      <c r="G210" s="5">
        <v>0</v>
      </c>
      <c r="H210" s="73" t="str">
        <f>F175</f>
        <v>IST. SUP. SANT'ELIA CANTU</v>
      </c>
      <c r="I210" s="5">
        <v>1</v>
      </c>
      <c r="J210" s="37"/>
      <c r="K210" s="39"/>
      <c r="L210" s="37"/>
      <c r="M210" s="37"/>
      <c r="N210" s="37"/>
      <c r="O210" s="37"/>
      <c r="P210" s="37"/>
      <c r="Q210" s="37"/>
      <c r="R210" s="37"/>
      <c r="S210" s="37"/>
      <c r="T210" s="38"/>
    </row>
    <row r="211" spans="3:20" ht="18.75">
      <c r="C211" s="36"/>
      <c r="D211" s="8" t="s">
        <v>27</v>
      </c>
      <c r="E211" s="3"/>
      <c r="F211" s="71"/>
      <c r="G211" s="9">
        <v>6</v>
      </c>
      <c r="H211" s="74"/>
      <c r="I211" s="9">
        <v>21</v>
      </c>
      <c r="J211" s="37"/>
      <c r="K211" s="39"/>
      <c r="L211" s="37"/>
      <c r="M211" s="37"/>
      <c r="N211" s="37"/>
      <c r="O211" s="37"/>
      <c r="P211" s="37"/>
      <c r="Q211" s="37"/>
      <c r="R211" s="37"/>
      <c r="S211" s="37"/>
      <c r="T211" s="38"/>
    </row>
    <row r="212" spans="3:20" ht="18.75">
      <c r="C212" s="36"/>
      <c r="D212" s="51">
        <v>0.54166666666666663</v>
      </c>
      <c r="E212" s="3"/>
      <c r="F212" s="71"/>
      <c r="G212" s="4"/>
      <c r="H212" s="74"/>
      <c r="I212" s="4"/>
      <c r="J212" s="37"/>
      <c r="K212" s="39"/>
      <c r="L212" s="37"/>
      <c r="M212" s="37"/>
      <c r="N212" s="37"/>
      <c r="O212" s="37"/>
      <c r="P212" s="37"/>
      <c r="Q212" s="37"/>
      <c r="R212" s="37"/>
      <c r="S212" s="37"/>
      <c r="T212" s="38"/>
    </row>
    <row r="213" spans="3:20">
      <c r="C213" s="36"/>
      <c r="D213" s="12" t="s">
        <v>96</v>
      </c>
      <c r="E213" s="3"/>
      <c r="F213" s="72"/>
      <c r="G213" s="4"/>
      <c r="H213" s="75"/>
      <c r="I213" s="4"/>
      <c r="J213" s="37"/>
      <c r="K213" s="39"/>
      <c r="L213" s="37"/>
      <c r="M213" s="37"/>
      <c r="N213" s="37"/>
      <c r="O213" s="37"/>
      <c r="P213" s="37"/>
      <c r="Q213" s="37"/>
      <c r="R213" s="37"/>
      <c r="S213" s="37"/>
      <c r="T213" s="38"/>
    </row>
    <row r="214" spans="3:20" ht="15.75" thickBot="1">
      <c r="C214" s="36"/>
      <c r="D214" s="37"/>
      <c r="E214" s="37"/>
      <c r="F214" s="37"/>
      <c r="G214" s="37"/>
      <c r="H214" s="37"/>
      <c r="I214" s="37"/>
      <c r="J214" s="37"/>
      <c r="K214" s="39"/>
      <c r="L214" s="37"/>
      <c r="M214" s="37"/>
      <c r="N214" s="37"/>
      <c r="O214" s="37"/>
      <c r="P214" s="37"/>
      <c r="Q214" s="37"/>
      <c r="R214" s="37"/>
      <c r="S214" s="37"/>
      <c r="T214" s="38"/>
    </row>
    <row r="215" spans="3:20" ht="15.75" thickBot="1">
      <c r="C215" s="36"/>
      <c r="D215" s="2" t="s">
        <v>38</v>
      </c>
      <c r="E215" s="3"/>
      <c r="F215" s="70" t="str">
        <f>H185</f>
        <v>ISS FIORINI BUSTO ARSIZIO</v>
      </c>
      <c r="G215" s="5">
        <v>0</v>
      </c>
      <c r="H215" s="73" t="str">
        <f>H170</f>
        <v>IIS MENEGHINI EDOLO</v>
      </c>
      <c r="I215" s="5">
        <v>1</v>
      </c>
      <c r="J215" s="37"/>
      <c r="K215" s="39"/>
      <c r="L215" s="37"/>
      <c r="M215" s="37"/>
      <c r="N215" s="37"/>
      <c r="O215" s="37"/>
      <c r="P215" s="37"/>
      <c r="Q215" s="37"/>
      <c r="R215" s="37"/>
      <c r="S215" s="37"/>
      <c r="T215" s="38"/>
    </row>
    <row r="216" spans="3:20" ht="18.75">
      <c r="C216" s="36"/>
      <c r="D216" s="8" t="s">
        <v>27</v>
      </c>
      <c r="E216" s="3"/>
      <c r="F216" s="71"/>
      <c r="G216" s="9">
        <v>17</v>
      </c>
      <c r="H216" s="74"/>
      <c r="I216" s="9">
        <v>21</v>
      </c>
      <c r="J216" s="37"/>
      <c r="K216" s="39"/>
      <c r="L216" s="37"/>
      <c r="M216" s="37"/>
      <c r="N216" s="37"/>
      <c r="O216" s="37"/>
      <c r="P216" s="37"/>
      <c r="Q216" s="37"/>
      <c r="R216" s="37"/>
      <c r="S216" s="37"/>
      <c r="T216" s="38"/>
    </row>
    <row r="217" spans="3:20" ht="18.75">
      <c r="C217" s="36"/>
      <c r="D217" s="51">
        <v>0.54166666666666663</v>
      </c>
      <c r="E217" s="3"/>
      <c r="F217" s="71"/>
      <c r="G217" s="4"/>
      <c r="H217" s="74"/>
      <c r="I217" s="4"/>
      <c r="J217" s="37"/>
      <c r="K217" s="39"/>
      <c r="L217" s="37"/>
      <c r="M217" s="37"/>
      <c r="N217" s="37"/>
      <c r="O217" s="37"/>
      <c r="P217" s="37"/>
      <c r="Q217" s="37"/>
      <c r="R217" s="37"/>
      <c r="S217" s="37"/>
      <c r="T217" s="38"/>
    </row>
    <row r="218" spans="3:20">
      <c r="C218" s="36"/>
      <c r="D218" s="12" t="s">
        <v>97</v>
      </c>
      <c r="E218" s="3"/>
      <c r="F218" s="72"/>
      <c r="G218" s="4"/>
      <c r="H218" s="75"/>
      <c r="I218" s="4"/>
      <c r="J218" s="37"/>
      <c r="K218" s="39"/>
      <c r="L218" s="37"/>
      <c r="M218" s="37"/>
      <c r="N218" s="37"/>
      <c r="O218" s="37"/>
      <c r="P218" s="37"/>
      <c r="Q218" s="37"/>
      <c r="R218" s="37"/>
      <c r="S218" s="37"/>
      <c r="T218" s="38"/>
    </row>
    <row r="219" spans="3:20" ht="15.75" thickBot="1">
      <c r="C219" s="40"/>
      <c r="D219" s="41"/>
      <c r="E219" s="41"/>
      <c r="F219" s="41"/>
      <c r="G219" s="41"/>
      <c r="H219" s="41"/>
      <c r="I219" s="41"/>
      <c r="J219" s="41"/>
      <c r="K219" s="42"/>
      <c r="L219" s="41"/>
      <c r="M219" s="41"/>
      <c r="N219" s="41"/>
      <c r="O219" s="41"/>
      <c r="P219" s="41"/>
      <c r="Q219" s="41"/>
      <c r="R219" s="41"/>
      <c r="S219" s="41"/>
      <c r="T219" s="43"/>
    </row>
    <row r="222" spans="3:20">
      <c r="C222" t="s">
        <v>59</v>
      </c>
      <c r="E222" t="s">
        <v>98</v>
      </c>
      <c r="F222" t="s">
        <v>104</v>
      </c>
      <c r="H222" t="s">
        <v>109</v>
      </c>
    </row>
    <row r="223" spans="3:20">
      <c r="C223" t="s">
        <v>60</v>
      </c>
      <c r="E223" t="s">
        <v>98</v>
      </c>
      <c r="F223" t="s">
        <v>105</v>
      </c>
      <c r="H223" t="s">
        <v>110</v>
      </c>
    </row>
    <row r="224" spans="3:20">
      <c r="C224" t="s">
        <v>61</v>
      </c>
      <c r="E224" t="s">
        <v>64</v>
      </c>
      <c r="F224" t="s">
        <v>108</v>
      </c>
      <c r="H224" t="s">
        <v>111</v>
      </c>
    </row>
    <row r="225" spans="3:8">
      <c r="C225" t="s">
        <v>62</v>
      </c>
      <c r="E225" t="s">
        <v>64</v>
      </c>
      <c r="F225" t="s">
        <v>107</v>
      </c>
      <c r="H225" t="s">
        <v>112</v>
      </c>
    </row>
  </sheetData>
  <mergeCells count="86">
    <mergeCell ref="F210:F213"/>
    <mergeCell ref="H210:H213"/>
    <mergeCell ref="F215:F218"/>
    <mergeCell ref="H215:H218"/>
    <mergeCell ref="F195:F198"/>
    <mergeCell ref="H195:H198"/>
    <mergeCell ref="F200:F203"/>
    <mergeCell ref="H200:H203"/>
    <mergeCell ref="F205:F208"/>
    <mergeCell ref="H205:H208"/>
    <mergeCell ref="K184:S184"/>
    <mergeCell ref="F185:F188"/>
    <mergeCell ref="H185:H188"/>
    <mergeCell ref="K185:S185"/>
    <mergeCell ref="F190:F193"/>
    <mergeCell ref="H190:H193"/>
    <mergeCell ref="F175:F178"/>
    <mergeCell ref="H175:H178"/>
    <mergeCell ref="F180:F183"/>
    <mergeCell ref="H180:H183"/>
    <mergeCell ref="K180:S181"/>
    <mergeCell ref="K182:S182"/>
    <mergeCell ref="K183:S183"/>
    <mergeCell ref="F160:F163"/>
    <mergeCell ref="H160:H163"/>
    <mergeCell ref="C167:J169"/>
    <mergeCell ref="K167:T169"/>
    <mergeCell ref="F170:F173"/>
    <mergeCell ref="H170:H173"/>
    <mergeCell ref="K171:S171"/>
    <mergeCell ref="F145:F148"/>
    <mergeCell ref="H145:H148"/>
    <mergeCell ref="F150:F153"/>
    <mergeCell ref="H150:H153"/>
    <mergeCell ref="F155:F158"/>
    <mergeCell ref="H155:H158"/>
    <mergeCell ref="F140:F143"/>
    <mergeCell ref="H140:H143"/>
    <mergeCell ref="F125:F128"/>
    <mergeCell ref="H125:H128"/>
    <mergeCell ref="K125:S126"/>
    <mergeCell ref="K127:S127"/>
    <mergeCell ref="K128:S128"/>
    <mergeCell ref="K129:S129"/>
    <mergeCell ref="F130:F133"/>
    <mergeCell ref="H130:H133"/>
    <mergeCell ref="K130:S130"/>
    <mergeCell ref="F135:F138"/>
    <mergeCell ref="H135:H138"/>
    <mergeCell ref="F71:F74"/>
    <mergeCell ref="H71:H74"/>
    <mergeCell ref="F120:F123"/>
    <mergeCell ref="H120:H123"/>
    <mergeCell ref="F91:F94"/>
    <mergeCell ref="H91:H94"/>
    <mergeCell ref="F96:F99"/>
    <mergeCell ref="H96:H99"/>
    <mergeCell ref="C112:J114"/>
    <mergeCell ref="C109:T109"/>
    <mergeCell ref="K112:T114"/>
    <mergeCell ref="F115:F118"/>
    <mergeCell ref="H115:H118"/>
    <mergeCell ref="K116:S116"/>
    <mergeCell ref="F86:F89"/>
    <mergeCell ref="H86:H89"/>
    <mergeCell ref="F51:F54"/>
    <mergeCell ref="H51:H54"/>
    <mergeCell ref="K52:S52"/>
    <mergeCell ref="F56:F59"/>
    <mergeCell ref="H56:H59"/>
    <mergeCell ref="F76:F79"/>
    <mergeCell ref="H76:H79"/>
    <mergeCell ref="K76:S76"/>
    <mergeCell ref="F81:F84"/>
    <mergeCell ref="H81:H84"/>
    <mergeCell ref="F61:F64"/>
    <mergeCell ref="H61:H64"/>
    <mergeCell ref="C68:J70"/>
    <mergeCell ref="K68:T70"/>
    <mergeCell ref="C5:F5"/>
    <mergeCell ref="L5:O5"/>
    <mergeCell ref="C19:P19"/>
    <mergeCell ref="C3:P3"/>
    <mergeCell ref="K48:T50"/>
    <mergeCell ref="C45:T45"/>
    <mergeCell ref="C48:J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arbitri</dc:creator>
  <cp:lastModifiedBy>arbitri</cp:lastModifiedBy>
  <dcterms:created xsi:type="dcterms:W3CDTF">2018-04-17T05:57:19Z</dcterms:created>
  <dcterms:modified xsi:type="dcterms:W3CDTF">2018-04-19T12:42:09Z</dcterms:modified>
</cp:coreProperties>
</file>