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hidePivotFieldList="1" defaultThemeVersion="124226"/>
  <xr:revisionPtr revIDLastSave="5587" documentId="13_ncr:1_{1513DDE1-E168-4642-890F-65CC224BFA08}" xr6:coauthVersionLast="47" xr6:coauthVersionMax="47" xr10:uidLastSave="{CCAA1D89-CE06-4FA4-BC57-C964AA057D44}"/>
  <bookViews>
    <workbookView xWindow="-120" yWindow="-120" windowWidth="20730" windowHeight="11160" xr2:uid="{00000000-000D-0000-FFFF-FFFF00000000}"/>
  </bookViews>
  <sheets>
    <sheet name="TABELLA COMPLETA" sheetId="1" r:id="rId1"/>
    <sheet name="TABELLA ANALITICA" sheetId="5" r:id="rId2"/>
  </sheets>
  <definedNames>
    <definedName name="_xlnm._FilterDatabase" localSheetId="0" hidden="1">'TABELLA COMPLETA'!$A$1:$Z$202</definedName>
    <definedName name="_xlnm.Print_Titles" localSheetId="0">'TABELLA COMPLETA'!$1:$1</definedName>
  </definedNames>
  <calcPr calcId="191029"/>
  <pivotCaches>
    <pivotCache cacheId="3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2" i="1" l="1"/>
  <c r="AC101" i="1"/>
  <c r="AC76" i="1"/>
  <c r="AC38" i="1"/>
  <c r="AC23" i="1"/>
  <c r="AA67" i="1"/>
  <c r="AC13" i="1"/>
  <c r="T13" i="1"/>
  <c r="U13" i="1" s="1"/>
  <c r="W13" i="1" l="1"/>
  <c r="AB202" i="1" l="1"/>
  <c r="AD202" i="1"/>
  <c r="AE202" i="1"/>
  <c r="AC178" i="1" l="1"/>
  <c r="AC169" i="1"/>
  <c r="AC166" i="1"/>
  <c r="AC164" i="1"/>
  <c r="AA146" i="1"/>
  <c r="AC146" i="1" s="1"/>
  <c r="AC142" i="1"/>
  <c r="AC122" i="1"/>
  <c r="AC105" i="1"/>
  <c r="AC95" i="1"/>
  <c r="AC62" i="1"/>
  <c r="AC60" i="1"/>
  <c r="AC53" i="1"/>
  <c r="AC51" i="1"/>
  <c r="AC46" i="1"/>
  <c r="AC42" i="1"/>
  <c r="AC41" i="1"/>
  <c r="AC30" i="1"/>
  <c r="AC29" i="1"/>
  <c r="AC6" i="1"/>
  <c r="T124" i="1" l="1"/>
  <c r="T94" i="1"/>
  <c r="T197" i="1"/>
  <c r="T198" i="1"/>
  <c r="T199" i="1"/>
  <c r="T200" i="1"/>
  <c r="T201" i="1"/>
  <c r="T183" i="1"/>
  <c r="W183" i="1" s="1"/>
  <c r="T184" i="1"/>
  <c r="T185" i="1"/>
  <c r="W185" i="1" s="1"/>
  <c r="T186" i="1"/>
  <c r="T187" i="1"/>
  <c r="T188" i="1"/>
  <c r="W188" i="1" s="1"/>
  <c r="T189" i="1"/>
  <c r="T190" i="1"/>
  <c r="W190" i="1" s="1"/>
  <c r="T191" i="1"/>
  <c r="W191" i="1" s="1"/>
  <c r="T192" i="1"/>
  <c r="W192" i="1" s="1"/>
  <c r="T193" i="1"/>
  <c r="W193" i="1" s="1"/>
  <c r="T194" i="1"/>
  <c r="W194" i="1" s="1"/>
  <c r="T195" i="1"/>
  <c r="T196" i="1"/>
  <c r="T175" i="1"/>
  <c r="U175" i="1" s="1"/>
  <c r="T176" i="1"/>
  <c r="U176" i="1" s="1"/>
  <c r="T177" i="1"/>
  <c r="U177" i="1" s="1"/>
  <c r="T178" i="1"/>
  <c r="T179" i="1"/>
  <c r="U179" i="1" s="1"/>
  <c r="T180" i="1"/>
  <c r="T181" i="1"/>
  <c r="W181" i="1" s="1"/>
  <c r="T182" i="1"/>
  <c r="W182" i="1" s="1"/>
  <c r="T168" i="1"/>
  <c r="U168" i="1" s="1"/>
  <c r="T169" i="1"/>
  <c r="T170" i="1"/>
  <c r="U170" i="1" s="1"/>
  <c r="T171" i="1"/>
  <c r="U171" i="1" s="1"/>
  <c r="T172" i="1"/>
  <c r="U172" i="1" s="1"/>
  <c r="T173" i="1"/>
  <c r="U173" i="1" s="1"/>
  <c r="T174" i="1"/>
  <c r="U174" i="1" s="1"/>
  <c r="T155" i="1"/>
  <c r="U155" i="1" s="1"/>
  <c r="T156" i="1"/>
  <c r="T157" i="1"/>
  <c r="U157" i="1" s="1"/>
  <c r="T158" i="1"/>
  <c r="U158" i="1" s="1"/>
  <c r="T159" i="1"/>
  <c r="U159" i="1" s="1"/>
  <c r="T160" i="1"/>
  <c r="U160" i="1" s="1"/>
  <c r="T161" i="1"/>
  <c r="U161" i="1" s="1"/>
  <c r="T162" i="1"/>
  <c r="U162" i="1" s="1"/>
  <c r="T163" i="1"/>
  <c r="U163" i="1" s="1"/>
  <c r="T164" i="1"/>
  <c r="T165" i="1"/>
  <c r="W165" i="1" s="1"/>
  <c r="T166" i="1"/>
  <c r="T167" i="1"/>
  <c r="W167" i="1" s="1"/>
  <c r="T142" i="1"/>
  <c r="T143" i="1"/>
  <c r="U143" i="1" s="1"/>
  <c r="T144" i="1"/>
  <c r="U144" i="1" s="1"/>
  <c r="T145" i="1"/>
  <c r="U145" i="1" s="1"/>
  <c r="T146" i="1"/>
  <c r="T147" i="1"/>
  <c r="U147" i="1" s="1"/>
  <c r="T148" i="1"/>
  <c r="U148" i="1" s="1"/>
  <c r="T149" i="1"/>
  <c r="U149" i="1" s="1"/>
  <c r="T150" i="1"/>
  <c r="U150" i="1" s="1"/>
  <c r="T151" i="1"/>
  <c r="U151" i="1" s="1"/>
  <c r="T152" i="1"/>
  <c r="U152" i="1" s="1"/>
  <c r="T153" i="1"/>
  <c r="U153" i="1" s="1"/>
  <c r="T154" i="1"/>
  <c r="U154" i="1" s="1"/>
  <c r="T129" i="1"/>
  <c r="U129" i="1" s="1"/>
  <c r="T130" i="1"/>
  <c r="U130" i="1" s="1"/>
  <c r="T131" i="1"/>
  <c r="U131" i="1" s="1"/>
  <c r="T132" i="1"/>
  <c r="U132" i="1" s="1"/>
  <c r="T133" i="1"/>
  <c r="U133" i="1" s="1"/>
  <c r="T134" i="1"/>
  <c r="U134" i="1" s="1"/>
  <c r="T135" i="1"/>
  <c r="U135" i="1" s="1"/>
  <c r="T136" i="1"/>
  <c r="U136" i="1" s="1"/>
  <c r="T137" i="1"/>
  <c r="U137" i="1" s="1"/>
  <c r="T138" i="1"/>
  <c r="U138" i="1" s="1"/>
  <c r="T139" i="1"/>
  <c r="U139" i="1" s="1"/>
  <c r="T140" i="1"/>
  <c r="U140" i="1" s="1"/>
  <c r="W140" i="1" s="1"/>
  <c r="T141" i="1"/>
  <c r="U141" i="1" s="1"/>
  <c r="T114" i="1"/>
  <c r="U114" i="1" s="1"/>
  <c r="T115" i="1"/>
  <c r="U115" i="1" s="1"/>
  <c r="T116" i="1"/>
  <c r="U116" i="1" s="1"/>
  <c r="T117" i="1"/>
  <c r="U117" i="1" s="1"/>
  <c r="T118" i="1"/>
  <c r="U118" i="1" s="1"/>
  <c r="T119" i="1"/>
  <c r="U119" i="1" s="1"/>
  <c r="T120" i="1"/>
  <c r="U120" i="1" s="1"/>
  <c r="T121" i="1"/>
  <c r="U121" i="1" s="1"/>
  <c r="T122" i="1"/>
  <c r="T123" i="1"/>
  <c r="U123" i="1" s="1"/>
  <c r="T125" i="1"/>
  <c r="U125" i="1" s="1"/>
  <c r="T126" i="1"/>
  <c r="U126" i="1" s="1"/>
  <c r="T127" i="1"/>
  <c r="U127" i="1" s="1"/>
  <c r="T128" i="1"/>
  <c r="U128" i="1" s="1"/>
  <c r="T103" i="1"/>
  <c r="U103" i="1" s="1"/>
  <c r="T104" i="1"/>
  <c r="U104" i="1" s="1"/>
  <c r="T105" i="1"/>
  <c r="T106" i="1"/>
  <c r="U106" i="1" s="1"/>
  <c r="T107" i="1"/>
  <c r="U107" i="1" s="1"/>
  <c r="T108" i="1"/>
  <c r="U108" i="1" s="1"/>
  <c r="T109" i="1"/>
  <c r="U109" i="1" s="1"/>
  <c r="T110" i="1"/>
  <c r="U110" i="1" s="1"/>
  <c r="T111" i="1"/>
  <c r="U111" i="1" s="1"/>
  <c r="T112" i="1"/>
  <c r="U112" i="1" s="1"/>
  <c r="T113" i="1"/>
  <c r="U113" i="1" s="1"/>
  <c r="T95" i="1"/>
  <c r="T96" i="1"/>
  <c r="U96" i="1" s="1"/>
  <c r="T97" i="1"/>
  <c r="U97" i="1" s="1"/>
  <c r="T98" i="1"/>
  <c r="U98" i="1" s="1"/>
  <c r="T99" i="1"/>
  <c r="U99" i="1" s="1"/>
  <c r="T100" i="1"/>
  <c r="U100" i="1" s="1"/>
  <c r="T101" i="1"/>
  <c r="U101" i="1" s="1"/>
  <c r="T102" i="1"/>
  <c r="U102" i="1" s="1"/>
  <c r="T92" i="1"/>
  <c r="U92" i="1" s="1"/>
  <c r="T93" i="1"/>
  <c r="U93" i="1" s="1"/>
  <c r="T86" i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84" i="1"/>
  <c r="U84" i="1" s="1"/>
  <c r="T85" i="1"/>
  <c r="U85" i="1" s="1"/>
  <c r="T83" i="1"/>
  <c r="U83" i="1" s="1"/>
  <c r="T82" i="1"/>
  <c r="U82" i="1" s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T67" i="1"/>
  <c r="U67" i="1" s="1"/>
  <c r="T66" i="1"/>
  <c r="U66" i="1" s="1"/>
  <c r="T65" i="1"/>
  <c r="U65" i="1" s="1"/>
  <c r="T64" i="1"/>
  <c r="U64" i="1" s="1"/>
  <c r="T63" i="1"/>
  <c r="U63" i="1" s="1"/>
  <c r="T61" i="1"/>
  <c r="U61" i="1" s="1"/>
  <c r="T62" i="1"/>
  <c r="T60" i="1"/>
  <c r="T59" i="1"/>
  <c r="T58" i="1"/>
  <c r="T54" i="1"/>
  <c r="U54" i="1" s="1"/>
  <c r="T55" i="1"/>
  <c r="U55" i="1" s="1"/>
  <c r="T56" i="1"/>
  <c r="U56" i="1" s="1"/>
  <c r="T57" i="1"/>
  <c r="U57" i="1" s="1"/>
  <c r="T52" i="1"/>
  <c r="U52" i="1" s="1"/>
  <c r="T53" i="1"/>
  <c r="T51" i="1"/>
  <c r="T50" i="1"/>
  <c r="U50" i="1" s="1"/>
  <c r="T49" i="1"/>
  <c r="U49" i="1" s="1"/>
  <c r="T48" i="1"/>
  <c r="U48" i="1" s="1"/>
  <c r="T47" i="1"/>
  <c r="U47" i="1" s="1"/>
  <c r="T46" i="1"/>
  <c r="T45" i="1"/>
  <c r="U45" i="1" s="1"/>
  <c r="T44" i="1"/>
  <c r="U44" i="1" s="1"/>
  <c r="T43" i="1"/>
  <c r="U43" i="1" s="1"/>
  <c r="T42" i="1"/>
  <c r="T41" i="1"/>
  <c r="T40" i="1"/>
  <c r="U40" i="1" s="1"/>
  <c r="T39" i="1"/>
  <c r="U39" i="1" s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W187" i="1"/>
  <c r="W186" i="1"/>
  <c r="W180" i="1"/>
  <c r="T31" i="1"/>
  <c r="U31" i="1" s="1"/>
  <c r="T28" i="1"/>
  <c r="U28" i="1" s="1"/>
  <c r="T27" i="1"/>
  <c r="U27" i="1" s="1"/>
  <c r="T26" i="1"/>
  <c r="T30" i="1"/>
  <c r="T29" i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17" i="1"/>
  <c r="U17" i="1" s="1"/>
  <c r="T16" i="1"/>
  <c r="U16" i="1" s="1"/>
  <c r="T15" i="1"/>
  <c r="U15" i="1" s="1"/>
  <c r="T14" i="1"/>
  <c r="U14" i="1" s="1"/>
  <c r="W155" i="1" l="1"/>
  <c r="U156" i="1"/>
  <c r="W156" i="1" s="1"/>
  <c r="W141" i="1"/>
  <c r="T12" i="1" l="1"/>
  <c r="U12" i="1" s="1"/>
  <c r="T11" i="1" l="1"/>
  <c r="U11" i="1" s="1"/>
  <c r="T10" i="1"/>
  <c r="U10" i="1" s="1"/>
  <c r="T9" i="1"/>
  <c r="U9" i="1" s="1"/>
  <c r="T8" i="1"/>
  <c r="U8" i="1" s="1"/>
  <c r="T7" i="1"/>
  <c r="U7" i="1" s="1"/>
  <c r="T5" i="1"/>
  <c r="T6" i="1"/>
  <c r="T4" i="1"/>
  <c r="U4" i="1" s="1"/>
  <c r="T3" i="1"/>
  <c r="U3" i="1" s="1"/>
  <c r="T2" i="1"/>
  <c r="U2" i="1" s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4" i="1"/>
  <c r="AC103" i="1"/>
  <c r="AC100" i="1"/>
  <c r="AC99" i="1"/>
  <c r="AC98" i="1"/>
  <c r="AC97" i="1"/>
  <c r="AC96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A63" i="1"/>
  <c r="AC63" i="1" s="1"/>
  <c r="AC61" i="1"/>
  <c r="AC59" i="1" l="1"/>
  <c r="AC58" i="1"/>
  <c r="AC57" i="1"/>
  <c r="AC56" i="1"/>
  <c r="AC55" i="1"/>
  <c r="AC54" i="1"/>
  <c r="AC52" i="1"/>
  <c r="AC50" i="1"/>
  <c r="AC49" i="1"/>
  <c r="AC48" i="1"/>
  <c r="AC47" i="1"/>
  <c r="AC45" i="1"/>
  <c r="AC44" i="1"/>
  <c r="AC43" i="1"/>
  <c r="AC40" i="1"/>
  <c r="AC39" i="1"/>
  <c r="AC37" i="1"/>
  <c r="AA36" i="1"/>
  <c r="AC36" i="1" s="1"/>
  <c r="AC35" i="1"/>
  <c r="AC34" i="1"/>
  <c r="AC33" i="1"/>
  <c r="AC32" i="1"/>
  <c r="AC31" i="1"/>
  <c r="AC28" i="1"/>
  <c r="AC27" i="1"/>
  <c r="AA25" i="1"/>
  <c r="AC12" i="1"/>
  <c r="AC11" i="1"/>
  <c r="AC10" i="1"/>
  <c r="AC9" i="1"/>
  <c r="AC8" i="1"/>
  <c r="AC7" i="1"/>
  <c r="AC4" i="1"/>
  <c r="AC3" i="1"/>
  <c r="AC121" i="1"/>
  <c r="AA168" i="1"/>
  <c r="AC168" i="1" s="1"/>
  <c r="AA170" i="1"/>
  <c r="AC170" i="1" s="1"/>
  <c r="AA171" i="1"/>
  <c r="AC171" i="1" s="1"/>
  <c r="AA172" i="1"/>
  <c r="AC172" i="1" s="1"/>
  <c r="AA173" i="1"/>
  <c r="AC173" i="1" s="1"/>
  <c r="AA174" i="1"/>
  <c r="AC174" i="1" s="1"/>
  <c r="AA175" i="1"/>
  <c r="AC175" i="1" s="1"/>
  <c r="AA176" i="1"/>
  <c r="AC176" i="1" s="1"/>
  <c r="AA177" i="1"/>
  <c r="AC177" i="1" s="1"/>
  <c r="AA179" i="1"/>
  <c r="AC179" i="1" s="1"/>
  <c r="AA182" i="1"/>
  <c r="AC182" i="1" s="1"/>
  <c r="AA183" i="1"/>
  <c r="AC183" i="1" s="1"/>
  <c r="AA185" i="1"/>
  <c r="AC185" i="1" s="1"/>
  <c r="AA186" i="1"/>
  <c r="AC186" i="1" s="1"/>
  <c r="AA192" i="1"/>
  <c r="AC192" i="1" s="1"/>
  <c r="AA163" i="1"/>
  <c r="AC163" i="1" s="1"/>
  <c r="AA162" i="1"/>
  <c r="AC162" i="1" s="1"/>
  <c r="AA161" i="1"/>
  <c r="AC161" i="1" s="1"/>
  <c r="AA160" i="1"/>
  <c r="AC160" i="1" s="1"/>
  <c r="AA159" i="1"/>
  <c r="AC159" i="1" s="1"/>
  <c r="AA158" i="1"/>
  <c r="AC158" i="1" s="1"/>
  <c r="AA157" i="1"/>
  <c r="AC157" i="1" s="1"/>
  <c r="AA156" i="1"/>
  <c r="AC156" i="1" s="1"/>
  <c r="AA155" i="1"/>
  <c r="AC155" i="1" s="1"/>
  <c r="AA154" i="1"/>
  <c r="AC154" i="1" s="1"/>
  <c r="AA153" i="1"/>
  <c r="AC153" i="1" s="1"/>
  <c r="AA152" i="1"/>
  <c r="AC152" i="1" s="1"/>
  <c r="AA151" i="1"/>
  <c r="AC151" i="1" s="1"/>
  <c r="AA150" i="1"/>
  <c r="AC150" i="1" s="1"/>
  <c r="AA144" i="1"/>
  <c r="AC144" i="1" s="1"/>
  <c r="AA149" i="1"/>
  <c r="AC149" i="1" s="1"/>
  <c r="AA148" i="1"/>
  <c r="AC148" i="1" s="1"/>
  <c r="AA147" i="1"/>
  <c r="AC147" i="1" s="1"/>
  <c r="AA145" i="1"/>
  <c r="AC145" i="1" s="1"/>
  <c r="AA143" i="1"/>
  <c r="AC143" i="1" s="1"/>
  <c r="AA140" i="1"/>
  <c r="AC140" i="1" s="1"/>
  <c r="AA139" i="1"/>
  <c r="AC139" i="1" s="1"/>
  <c r="AA138" i="1"/>
  <c r="AC138" i="1" s="1"/>
  <c r="AA137" i="1"/>
  <c r="AC137" i="1" s="1"/>
  <c r="AA136" i="1"/>
  <c r="AC136" i="1" s="1"/>
  <c r="AA135" i="1"/>
  <c r="AC135" i="1" s="1"/>
  <c r="AA134" i="1"/>
  <c r="AC134" i="1" s="1"/>
  <c r="AA133" i="1"/>
  <c r="AC133" i="1" s="1"/>
  <c r="AA132" i="1"/>
  <c r="AC132" i="1" s="1"/>
  <c r="AA131" i="1"/>
  <c r="AC131" i="1" s="1"/>
  <c r="AA130" i="1"/>
  <c r="AC130" i="1" s="1"/>
  <c r="AA129" i="1"/>
  <c r="AC129" i="1" s="1"/>
  <c r="AA128" i="1"/>
  <c r="AC128" i="1" s="1"/>
  <c r="AA127" i="1"/>
  <c r="AC127" i="1" s="1"/>
  <c r="AA126" i="1"/>
  <c r="AC126" i="1" s="1"/>
  <c r="AA125" i="1"/>
  <c r="AC125" i="1" s="1"/>
  <c r="AA124" i="1"/>
  <c r="AC124" i="1" s="1"/>
  <c r="AA123" i="1"/>
  <c r="AC123" i="1" s="1"/>
  <c r="AC25" i="1" l="1"/>
  <c r="AA202" i="1"/>
  <c r="AC2" i="1"/>
  <c r="V202" i="1"/>
  <c r="W164" i="1"/>
  <c r="W68" i="1"/>
  <c r="W29" i="1"/>
  <c r="W30" i="1"/>
  <c r="W42" i="1"/>
  <c r="W46" i="1"/>
  <c r="W51" i="1"/>
  <c r="W53" i="1"/>
  <c r="W60" i="1"/>
  <c r="W62" i="1"/>
  <c r="W95" i="1"/>
  <c r="W132" i="1"/>
  <c r="W142" i="1"/>
  <c r="W146" i="1"/>
  <c r="W166" i="1"/>
  <c r="W169" i="1"/>
  <c r="W184" i="1"/>
  <c r="W189" i="1"/>
  <c r="W201" i="1"/>
  <c r="W195" i="1"/>
  <c r="AC202" i="1" l="1"/>
  <c r="W41" i="1"/>
  <c r="W178" i="1"/>
  <c r="W26" i="1"/>
  <c r="W58" i="1"/>
  <c r="W122" i="1"/>
  <c r="W110" i="1"/>
  <c r="W105" i="1"/>
  <c r="W73" i="1"/>
  <c r="W6" i="1"/>
  <c r="W134" i="1"/>
  <c r="W87" i="1"/>
  <c r="W43" i="1"/>
  <c r="W12" i="1"/>
  <c r="W179" i="1"/>
  <c r="W177" i="1"/>
  <c r="W176" i="1"/>
  <c r="W175" i="1"/>
  <c r="W174" i="1"/>
  <c r="W173" i="1"/>
  <c r="W172" i="1"/>
  <c r="W171" i="1"/>
  <c r="W170" i="1"/>
  <c r="W168" i="1"/>
  <c r="W163" i="1"/>
  <c r="W162" i="1"/>
  <c r="W161" i="1"/>
  <c r="W160" i="1"/>
  <c r="W159" i="1"/>
  <c r="W158" i="1"/>
  <c r="W157" i="1"/>
  <c r="W154" i="1"/>
  <c r="W153" i="1"/>
  <c r="W152" i="1"/>
  <c r="W151" i="1"/>
  <c r="W150" i="1"/>
  <c r="W149" i="1"/>
  <c r="W148" i="1"/>
  <c r="W147" i="1"/>
  <c r="W145" i="1"/>
  <c r="W144" i="1"/>
  <c r="W143" i="1"/>
  <c r="W139" i="1"/>
  <c r="W138" i="1"/>
  <c r="W137" i="1"/>
  <c r="W136" i="1"/>
  <c r="W135" i="1"/>
  <c r="W133" i="1"/>
  <c r="W131" i="1"/>
  <c r="W130" i="1"/>
  <c r="W129" i="1"/>
  <c r="W128" i="1"/>
  <c r="W127" i="1"/>
  <c r="W126" i="1"/>
  <c r="W125" i="1"/>
  <c r="W124" i="1"/>
  <c r="W123" i="1"/>
  <c r="W121" i="1"/>
  <c r="W120" i="1"/>
  <c r="W119" i="1"/>
  <c r="W118" i="1"/>
  <c r="W117" i="1"/>
  <c r="W116" i="1"/>
  <c r="W115" i="1"/>
  <c r="W114" i="1"/>
  <c r="W113" i="1"/>
  <c r="W112" i="1"/>
  <c r="W111" i="1"/>
  <c r="W109" i="1"/>
  <c r="W108" i="1"/>
  <c r="W107" i="1"/>
  <c r="W106" i="1"/>
  <c r="W104" i="1"/>
  <c r="W103" i="1"/>
  <c r="W102" i="1"/>
  <c r="W101" i="1"/>
  <c r="W100" i="1"/>
  <c r="W99" i="1"/>
  <c r="W98" i="1"/>
  <c r="W97" i="1"/>
  <c r="W96" i="1"/>
  <c r="W94" i="1"/>
  <c r="W93" i="1"/>
  <c r="W92" i="1"/>
  <c r="W91" i="1"/>
  <c r="W90" i="1"/>
  <c r="W89" i="1"/>
  <c r="W88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2" i="1"/>
  <c r="W71" i="1"/>
  <c r="W70" i="1"/>
  <c r="W67" i="1"/>
  <c r="W69" i="1"/>
  <c r="W66" i="1"/>
  <c r="W65" i="1"/>
  <c r="W64" i="1"/>
  <c r="W63" i="1"/>
  <c r="W61" i="1"/>
  <c r="W59" i="1"/>
  <c r="W57" i="1"/>
  <c r="W56" i="1"/>
  <c r="W55" i="1"/>
  <c r="W54" i="1"/>
  <c r="W52" i="1"/>
  <c r="W50" i="1"/>
  <c r="W49" i="1"/>
  <c r="W48" i="1"/>
  <c r="W47" i="1"/>
  <c r="W45" i="1"/>
  <c r="W44" i="1"/>
  <c r="W40" i="1"/>
  <c r="W39" i="1"/>
  <c r="W38" i="1"/>
  <c r="W37" i="1"/>
  <c r="W36" i="1"/>
  <c r="W35" i="1"/>
  <c r="W34" i="1"/>
  <c r="W33" i="1"/>
  <c r="W32" i="1"/>
  <c r="W31" i="1"/>
  <c r="W28" i="1"/>
  <c r="W27" i="1"/>
  <c r="W25" i="1"/>
  <c r="W24" i="1"/>
  <c r="W23" i="1"/>
  <c r="W22" i="1"/>
  <c r="W21" i="1"/>
  <c r="W20" i="1"/>
  <c r="W19" i="1"/>
  <c r="W18" i="1"/>
  <c r="W17" i="1"/>
  <c r="W16" i="1"/>
  <c r="W15" i="1"/>
  <c r="W14" i="1"/>
  <c r="W11" i="1"/>
  <c r="W10" i="1"/>
  <c r="W9" i="1"/>
  <c r="W8" i="1"/>
  <c r="W7" i="1"/>
  <c r="W5" i="1"/>
  <c r="W4" i="1"/>
  <c r="W3" i="1"/>
  <c r="U202" i="1"/>
  <c r="T202" i="1"/>
  <c r="W2" i="1"/>
  <c r="W202" i="1" l="1"/>
</calcChain>
</file>

<file path=xl/sharedStrings.xml><?xml version="1.0" encoding="utf-8"?>
<sst xmlns="http://schemas.openxmlformats.org/spreadsheetml/2006/main" count="1797" uniqueCount="755">
  <si>
    <t>N.</t>
  </si>
  <si>
    <t>Prov</t>
  </si>
  <si>
    <t>Ordine di scuola</t>
  </si>
  <si>
    <t>Denominazione Scuola</t>
  </si>
  <si>
    <t>Comune</t>
  </si>
  <si>
    <t xml:space="preserve">Codice Fiscale </t>
  </si>
  <si>
    <t>MB</t>
  </si>
  <si>
    <t>Infanzia</t>
  </si>
  <si>
    <t>MB1A265007</t>
  </si>
  <si>
    <t>SCUOLA INFANZIA SAN GIUSEPPE</t>
  </si>
  <si>
    <t>AICURZIO</t>
  </si>
  <si>
    <t>87000810157</t>
  </si>
  <si>
    <t>MB1A26700V</t>
  </si>
  <si>
    <t>SCUOLA INFANZIA GIOVANNI XXIII</t>
  </si>
  <si>
    <t>ALBIATE</t>
  </si>
  <si>
    <t>83002680151</t>
  </si>
  <si>
    <t>MB1ACM5004</t>
  </si>
  <si>
    <t>SCUOLA INFANZIA FATE E FOLLETTI</t>
  </si>
  <si>
    <t>03053620963</t>
  </si>
  <si>
    <t>ARCORE</t>
  </si>
  <si>
    <t>MB1A27000P</t>
  </si>
  <si>
    <t>SCUOLA INFANZIA PARROCCHIALE DURINI</t>
  </si>
  <si>
    <t>87004210156</t>
  </si>
  <si>
    <t>Primaria</t>
  </si>
  <si>
    <t>MB1E02800C</t>
  </si>
  <si>
    <t>SCUOLA PRIMARIA "SANTA DOROTEA"</t>
  </si>
  <si>
    <t>02501350587</t>
  </si>
  <si>
    <t>Sec. I gr.</t>
  </si>
  <si>
    <t>MB1M01900V</t>
  </si>
  <si>
    <t>SC. SEC. I GR. "FERRUCCIO GILERA"</t>
  </si>
  <si>
    <t>MB1A27500T</t>
  </si>
  <si>
    <t>BARLASSINA</t>
  </si>
  <si>
    <t>09344360152</t>
  </si>
  <si>
    <t>MB1A278009</t>
  </si>
  <si>
    <t>SCUOLA INFANZIA "G.BONACINA"</t>
  </si>
  <si>
    <t>BERNAREGGIO</t>
  </si>
  <si>
    <t>87003710156</t>
  </si>
  <si>
    <t>MB1A286008</t>
  </si>
  <si>
    <t>SCUOLA INFANZIA SACRO CUORE</t>
  </si>
  <si>
    <t>BESANA BRIANZA</t>
  </si>
  <si>
    <t>83007360155</t>
  </si>
  <si>
    <t>MB1A281005</t>
  </si>
  <si>
    <t>ASILO INFANTILE MARCHESA FANNY STANGA</t>
  </si>
  <si>
    <t>83010080154</t>
  </si>
  <si>
    <t>MB1A282001</t>
  </si>
  <si>
    <t>ASILO INFANTILE GIANFRANCO PRINETTI</t>
  </si>
  <si>
    <t>83006160150</t>
  </si>
  <si>
    <t>MB1A28300R</t>
  </si>
  <si>
    <t>SCUOLA INFANZIA DI VILLA RAVERIO</t>
  </si>
  <si>
    <t>83012560153</t>
  </si>
  <si>
    <t>MB1A28500C</t>
  </si>
  <si>
    <t>SCUOLA INFANZIA DON ENRICO COLOMBO</t>
  </si>
  <si>
    <t>83000370151</t>
  </si>
  <si>
    <t>MB1ATB500G</t>
  </si>
  <si>
    <t>03183870157</t>
  </si>
  <si>
    <t>MB1E09200Q</t>
  </si>
  <si>
    <t>MB1M020003</t>
  </si>
  <si>
    <t>MB1A287004</t>
  </si>
  <si>
    <t>ASILO INFANTILE CLOTILDE SEGRAMORA</t>
  </si>
  <si>
    <t>BIASSONO</t>
  </si>
  <si>
    <t>85005090155</t>
  </si>
  <si>
    <t>MB1A28800X</t>
  </si>
  <si>
    <t>SCUOLA INFANZIA SAN GIORGIO AL PARCO</t>
  </si>
  <si>
    <t>94519300159</t>
  </si>
  <si>
    <t>MB1A29600V</t>
  </si>
  <si>
    <t>ASILO INFANTILE LEOPOLDO MARANGONI</t>
  </si>
  <si>
    <t>BOVISIO MASCIAGO</t>
  </si>
  <si>
    <t>03268870155</t>
  </si>
  <si>
    <t>MB1A29800E</t>
  </si>
  <si>
    <t>SCUOLA INFANZIA FRATELLI CASANOVA</t>
  </si>
  <si>
    <t>BRIOSCO</t>
  </si>
  <si>
    <t>83009920154</t>
  </si>
  <si>
    <t>MB1A29900A</t>
  </si>
  <si>
    <t>SCUOLA INFANZIA VITTORIO EMANUELE III</t>
  </si>
  <si>
    <t>83011610157</t>
  </si>
  <si>
    <t>MB1A300009</t>
  </si>
  <si>
    <t>ASILO INFANTILE UMBERTO I E MARGHERITA</t>
  </si>
  <si>
    <t>BRUGHERIO</t>
  </si>
  <si>
    <t>85003490159</t>
  </si>
  <si>
    <t>MB1A301005</t>
  </si>
  <si>
    <t>SCUOLA INFANZIA MARIA AUSILIATRICE</t>
  </si>
  <si>
    <t>94518030153</t>
  </si>
  <si>
    <t>MB1A30400L</t>
  </si>
  <si>
    <t>SCUOLA INFANZIA CAUSA PIA D'ADDA</t>
  </si>
  <si>
    <t>BURAGO  MOLGORA</t>
  </si>
  <si>
    <t>80053090157</t>
  </si>
  <si>
    <t>MB1A30500C</t>
  </si>
  <si>
    <t>SCUOLA INFANZIA PARROCCHIALE</t>
  </si>
  <si>
    <t>BUSNAGO</t>
  </si>
  <si>
    <t>87008430156</t>
  </si>
  <si>
    <t>MB1A56500T</t>
  </si>
  <si>
    <t>94039810158</t>
  </si>
  <si>
    <t>MB1E04100V</t>
  </si>
  <si>
    <t>MB1M018003</t>
  </si>
  <si>
    <t>Sec. II gr.</t>
  </si>
  <si>
    <t>MB1AG1500H</t>
  </si>
  <si>
    <t>MB1A31100Q</t>
  </si>
  <si>
    <t>ASILO INFANTILE DOTT.CARLO SIMONETTA</t>
  </si>
  <si>
    <t>CAPONAGO</t>
  </si>
  <si>
    <t>87003850150</t>
  </si>
  <si>
    <t>MB1A31200G</t>
  </si>
  <si>
    <t>CARATE BRIANZA</t>
  </si>
  <si>
    <t>83011960156</t>
  </si>
  <si>
    <t>MB1A31300B</t>
  </si>
  <si>
    <t>SCUOLA INFANZIA COMUNALE VIA SCIESA</t>
  </si>
  <si>
    <t>01495680157</t>
  </si>
  <si>
    <t>MB1A314007</t>
  </si>
  <si>
    <t>SCUOLA INFANZIA COMUNALE VIA AGAZZI</t>
  </si>
  <si>
    <t>MB1A315003</t>
  </si>
  <si>
    <t>SCUOLA MATERNA MARCHESA IDA STANGA BUSCA</t>
  </si>
  <si>
    <t>83011950157</t>
  </si>
  <si>
    <t>MB1A31600V</t>
  </si>
  <si>
    <t>SCUOLA INFANZIA S. MARIA</t>
  </si>
  <si>
    <t>03312200151</t>
  </si>
  <si>
    <t>MB1AOS500A</t>
  </si>
  <si>
    <t>83002580153</t>
  </si>
  <si>
    <t>MB1E029008</t>
  </si>
  <si>
    <t>MB1M02100V</t>
  </si>
  <si>
    <t>09317130152</t>
  </si>
  <si>
    <t>MB1A32600D</t>
  </si>
  <si>
    <t>CERIANO LAGHETTO</t>
  </si>
  <si>
    <t>83006760157</t>
  </si>
  <si>
    <t>MB1A33200R</t>
  </si>
  <si>
    <t>SCUOLA INFANZIA OPERA PIA GIULIANA RONZONI</t>
  </si>
  <si>
    <t>CESANO MADERNO</t>
  </si>
  <si>
    <t>83009680154</t>
  </si>
  <si>
    <t>MB1A33300L</t>
  </si>
  <si>
    <t>SCIOLA INFANZIA SANT'EUROSIA</t>
  </si>
  <si>
    <t>83005560152</t>
  </si>
  <si>
    <t>MB1A33400C</t>
  </si>
  <si>
    <t>SCUOLA INFANZIA SAN PIO X</t>
  </si>
  <si>
    <t>83009820156</t>
  </si>
  <si>
    <t>MB1A335008</t>
  </si>
  <si>
    <t xml:space="preserve">SCUOLA INFANZIA  ”SANT’ANNA” </t>
  </si>
  <si>
    <t>83002540157</t>
  </si>
  <si>
    <t>MB1E07100P</t>
  </si>
  <si>
    <t>SCUOLA PRIMARIA MARIA AUSILIATRICE</t>
  </si>
  <si>
    <t>MB1E07200E</t>
  </si>
  <si>
    <t>SCUOLA PRIMARIA ISTITUTO SACRAMENTINE - F.A.C.E.C.</t>
  </si>
  <si>
    <t>00593940125</t>
  </si>
  <si>
    <t>MB1EVP500T</t>
  </si>
  <si>
    <t>BRIANZA BILINGUAL EDUCATION - PRIMARY SCHOOL</t>
  </si>
  <si>
    <t>09383750966</t>
  </si>
  <si>
    <t>MB1M01000C</t>
  </si>
  <si>
    <t>SC. SEC. I GR. - FRATELLI MARISTI</t>
  </si>
  <si>
    <t>02587910585</t>
  </si>
  <si>
    <t>MB1M011008</t>
  </si>
  <si>
    <t>MB1A34500V</t>
  </si>
  <si>
    <t>SCUOLA INFANZIA ENTE MORALE REGINA ELENA</t>
  </si>
  <si>
    <t>COGLIATE</t>
  </si>
  <si>
    <t>83001070156</t>
  </si>
  <si>
    <t>MB1A34600P</t>
  </si>
  <si>
    <t>SCUOLA INFANZIA PARROCCHIALE S. BERNARDO ABATE</t>
  </si>
  <si>
    <t>83006220152</t>
  </si>
  <si>
    <t>MB1AAB500H</t>
  </si>
  <si>
    <t>SCUOLA INFANZIA COMUNALE VIA XXV APRILE</t>
  </si>
  <si>
    <t>CONCOREZZO</t>
  </si>
  <si>
    <t>03032720157</t>
  </si>
  <si>
    <t>MB1A35900R</t>
  </si>
  <si>
    <t>SCUOLA INFANZIA AI NOSTRI CADUTI</t>
  </si>
  <si>
    <t>CORNATE D'ADDA</t>
  </si>
  <si>
    <t>87002550157</t>
  </si>
  <si>
    <t>MB1A360001</t>
  </si>
  <si>
    <t>SCUOLA INFANZIA PAOLO VI E DON G. APPIANI</t>
  </si>
  <si>
    <t>87008270156</t>
  </si>
  <si>
    <t>MB1A36100R</t>
  </si>
  <si>
    <t>SCUOLA INFANZIA PARROCCHIALE S. LUIGI</t>
  </si>
  <si>
    <t>87004250152</t>
  </si>
  <si>
    <t>MB1A57500C</t>
  </si>
  <si>
    <t>CORREZZANA</t>
  </si>
  <si>
    <t>07050410963</t>
  </si>
  <si>
    <t>MB1A36600X</t>
  </si>
  <si>
    <t>SCUOLA INFANZIA OPERA PIA SACRO CUORE DI GESU'</t>
  </si>
  <si>
    <t>DESIO</t>
  </si>
  <si>
    <t>83000960159</t>
  </si>
  <si>
    <t>MB1A36700Q</t>
  </si>
  <si>
    <t>08646260151</t>
  </si>
  <si>
    <t>MB1A36800G</t>
  </si>
  <si>
    <t>SCUOLA INFANZIA SAN GIORGIO</t>
  </si>
  <si>
    <t>91008960154</t>
  </si>
  <si>
    <t>MB1A37000G</t>
  </si>
  <si>
    <t>SCUOLA INFANZIA SANTA TERESA</t>
  </si>
  <si>
    <t>02347900587</t>
  </si>
  <si>
    <t>MB1A37100B</t>
  </si>
  <si>
    <t>SCUOLA INFANZIA COMUNALE VIA NOVARA</t>
  </si>
  <si>
    <t>00834770158</t>
  </si>
  <si>
    <t>MB1A372007</t>
  </si>
  <si>
    <t>SCUOLA INFANZIA UMBERTO I</t>
  </si>
  <si>
    <t>83006700153</t>
  </si>
  <si>
    <t>MB1AFT500V</t>
  </si>
  <si>
    <t>09635360150</t>
  </si>
  <si>
    <t>MB1E04900D</t>
  </si>
  <si>
    <t>PAOLA DI ROSA - SCUOLA PRIMARIA</t>
  </si>
  <si>
    <t>MB1M012004</t>
  </si>
  <si>
    <t>PAOLA DI ROSA - SC. SEC. I GR.</t>
  </si>
  <si>
    <t>MB1A381002</t>
  </si>
  <si>
    <t>SCUOLA INFANZIA DIVINA PROVVIDENZA</t>
  </si>
  <si>
    <t>GIUSSANO</t>
  </si>
  <si>
    <t>83007160159</t>
  </si>
  <si>
    <t>MB1A38200T</t>
  </si>
  <si>
    <t>03312160157</t>
  </si>
  <si>
    <t>MB1A38300N</t>
  </si>
  <si>
    <t>SCUOLA INFANZIA IMMACOLATA</t>
  </si>
  <si>
    <t>91010340155</t>
  </si>
  <si>
    <t>MB1A38400D</t>
  </si>
  <si>
    <t>SCUOLA INFANZIA PARROCCHIALE L. PROSERPIO</t>
  </si>
  <si>
    <t>83002840151</t>
  </si>
  <si>
    <t>MB1A385009</t>
  </si>
  <si>
    <t>SCUOLA INFANZIA MARIA BAMBINA</t>
  </si>
  <si>
    <t>09459360153</t>
  </si>
  <si>
    <t>MB1A394004</t>
  </si>
  <si>
    <t>SCUOLA INFANZIA PARROCCHALE</t>
  </si>
  <si>
    <t>LAZZATE</t>
  </si>
  <si>
    <t>83003060155</t>
  </si>
  <si>
    <t>MB1A0H500P</t>
  </si>
  <si>
    <t>SCUOLA INFANZIA COMUNALE DI CIMNAGO</t>
  </si>
  <si>
    <t>LENTATE SUL SEVESO</t>
  </si>
  <si>
    <t>83000890158</t>
  </si>
  <si>
    <t>MB1A40300N</t>
  </si>
  <si>
    <t>SCUOLA INFANZIA "S.G.B.COTTOLENGO"</t>
  </si>
  <si>
    <t>83007460153</t>
  </si>
  <si>
    <t>MB1A40400D</t>
  </si>
  <si>
    <t>SCUOLA INFANZIA COMUNALE DUCA DEGLI ABRUZZI</t>
  </si>
  <si>
    <t>MB1A405009</t>
  </si>
  <si>
    <t>SCUOLA INFANZIA FELICE SOLARO</t>
  </si>
  <si>
    <t>LIMBIATE</t>
  </si>
  <si>
    <t>83005280157</t>
  </si>
  <si>
    <t>MB1A406005</t>
  </si>
  <si>
    <t>91097250152</t>
  </si>
  <si>
    <t>MB1A407001</t>
  </si>
  <si>
    <t>SCUOLA INFANZIA CUORE IMMACOLATO DI MARIA</t>
  </si>
  <si>
    <t>LISSONE</t>
  </si>
  <si>
    <t>08655390154</t>
  </si>
  <si>
    <t>MB1A40800R</t>
  </si>
  <si>
    <t>08656060152</t>
  </si>
  <si>
    <t>MB1A40900L</t>
  </si>
  <si>
    <t>SCUOLA INFANZIA MARIA IMMACOLATA</t>
  </si>
  <si>
    <t>08655380155</t>
  </si>
  <si>
    <t>MB1A41000R</t>
  </si>
  <si>
    <t>SCUOLA INFAZIA MATER DIVINAE PROVIDENTIAE</t>
  </si>
  <si>
    <t>08655300153</t>
  </si>
  <si>
    <t>MB1A42000B</t>
  </si>
  <si>
    <t>SCUOLA INFANZIA "GIOVANNI XXIII"</t>
  </si>
  <si>
    <t>MEDA</t>
  </si>
  <si>
    <t>03273030159</t>
  </si>
  <si>
    <t>MB1A421007</t>
  </si>
  <si>
    <t>SCUOLA INFANZIA "MARIA BAMBINA"</t>
  </si>
  <si>
    <t>MB1A52400G</t>
  </si>
  <si>
    <t>SCUOLA INFANZIA S. PIETRO MARTIRE</t>
  </si>
  <si>
    <t>08566920156</t>
  </si>
  <si>
    <t>MB1E032004</t>
  </si>
  <si>
    <t>SCUOLA PRIMARIA SAN GIUSEPPE</t>
  </si>
  <si>
    <t>08583810158</t>
  </si>
  <si>
    <t>MB1E040003</t>
  </si>
  <si>
    <t>SCUOLA PRIMARIA S. PIETRO MARTIRE</t>
  </si>
  <si>
    <t>MB1A428002</t>
  </si>
  <si>
    <t>SCUOLA MATERNA FERRARIO</t>
  </si>
  <si>
    <t>MEZZAGO</t>
  </si>
  <si>
    <t>08853830159</t>
  </si>
  <si>
    <t>MB1A42900T</t>
  </si>
  <si>
    <t>SCUOLA INFANZIA G. MAGGI</t>
  </si>
  <si>
    <t>MISINTO</t>
  </si>
  <si>
    <t>83000710158</t>
  </si>
  <si>
    <t>MB1A430002</t>
  </si>
  <si>
    <t>SCUOLA INFANZIA ANGELO CUSTODE</t>
  </si>
  <si>
    <t>MONZA</t>
  </si>
  <si>
    <t>00971710157</t>
  </si>
  <si>
    <t>MB1A43100T</t>
  </si>
  <si>
    <t>03183100159</t>
  </si>
  <si>
    <t>MB1A43200N</t>
  </si>
  <si>
    <t>94575800159</t>
  </si>
  <si>
    <t>MB1A43300D</t>
  </si>
  <si>
    <t>00854870151</t>
  </si>
  <si>
    <t>MB1A434009</t>
  </si>
  <si>
    <t>08633680155</t>
  </si>
  <si>
    <t>MB1A435005</t>
  </si>
  <si>
    <t>SCUOLA INFANZIA G. M. BRUNI</t>
  </si>
  <si>
    <t>00966750150</t>
  </si>
  <si>
    <t>MB1A436001</t>
  </si>
  <si>
    <t xml:space="preserve">IST. M. DI CANOSSA - SCUOLA INFANZIA </t>
  </si>
  <si>
    <t>01963170152</t>
  </si>
  <si>
    <t>MB1A43700R</t>
  </si>
  <si>
    <t xml:space="preserve">MARGHERITA TONOLI - SCUOLA INFANZIA </t>
  </si>
  <si>
    <t>03295120152</t>
  </si>
  <si>
    <t>MB1A43800L</t>
  </si>
  <si>
    <t>08595640155</t>
  </si>
  <si>
    <t>MB1A43900C</t>
  </si>
  <si>
    <t>01928240157</t>
  </si>
  <si>
    <t>MB1A44000L</t>
  </si>
  <si>
    <t>SCUOLA INFANZIA PADRE DI FRANCIA</t>
  </si>
  <si>
    <t>02381780580</t>
  </si>
  <si>
    <t>MB1A44100C</t>
  </si>
  <si>
    <t>SCUOLA INFANZIA PARR. S. ROCCO CASA DEI BAMBINI</t>
  </si>
  <si>
    <t>94518070159</t>
  </si>
  <si>
    <t>MB1A442008</t>
  </si>
  <si>
    <t>SCUOLA INFANZIA  PARR. S. CARLO</t>
  </si>
  <si>
    <t>08584630159</t>
  </si>
  <si>
    <t>MB1A443004</t>
  </si>
  <si>
    <t>85001820159</t>
  </si>
  <si>
    <t>MB1A44400X</t>
  </si>
  <si>
    <t>SCUOLA INFANZIA REGINA PACIS</t>
  </si>
  <si>
    <t>94518310159</t>
  </si>
  <si>
    <t>MB1A44500Q</t>
  </si>
  <si>
    <t>SCUOLA INFANZIA SANT'ANNA</t>
  </si>
  <si>
    <t>85009270159</t>
  </si>
  <si>
    <t>MB1A44600G</t>
  </si>
  <si>
    <t>85002270156</t>
  </si>
  <si>
    <t>MB1A44700B</t>
  </si>
  <si>
    <t>SCUOLA INFANZIA S. GIUSEPPE</t>
  </si>
  <si>
    <t>94517930155</t>
  </si>
  <si>
    <t>MB1A448007</t>
  </si>
  <si>
    <t>SCUOLA INFANZIA SAN LUCA</t>
  </si>
  <si>
    <t>08743720156</t>
  </si>
  <si>
    <t>MB1A449003</t>
  </si>
  <si>
    <t>SCUOLA INFANZIA SAN LUIGI</t>
  </si>
  <si>
    <t>08633540151</t>
  </si>
  <si>
    <t>MB1A450007</t>
  </si>
  <si>
    <t>MB1A555007</t>
  </si>
  <si>
    <t>SCUOLA INFANZIA COMUNALE PIANETA AZZURRO</t>
  </si>
  <si>
    <t>02030880153</t>
  </si>
  <si>
    <t>MB1E03400Q</t>
  </si>
  <si>
    <t>MB1E03500G</t>
  </si>
  <si>
    <t>SCUOLA PRIMARIA PARR. S. BIAGIO</t>
  </si>
  <si>
    <t>MB1E03600B</t>
  </si>
  <si>
    <t>SCUOLA PRIMARIA PADRE DI FRANCIA</t>
  </si>
  <si>
    <t>MB1E037007</t>
  </si>
  <si>
    <t>IST. M. DI CANOSSA - SCUOLA PRIMARIA</t>
  </si>
  <si>
    <t>MB1E052009</t>
  </si>
  <si>
    <t>MB1E05500R</t>
  </si>
  <si>
    <t>MB1E06800V</t>
  </si>
  <si>
    <t>SCUOLA PRIMARIA MARGHERITA TONOLI</t>
  </si>
  <si>
    <t>MB1E06900P</t>
  </si>
  <si>
    <t xml:space="preserve">PREZIOSISSIMO SANGUE - SCUOLA PRIMARIA </t>
  </si>
  <si>
    <t>MB1M02200P</t>
  </si>
  <si>
    <t>SC. SEC. I GR. PARR. SAN BIAGIO</t>
  </si>
  <si>
    <t>MB1M02300E</t>
  </si>
  <si>
    <t>MARGHERITA TONOLI - SC. SEC. I GR.</t>
  </si>
  <si>
    <t>MB1M02400A</t>
  </si>
  <si>
    <t>MB1M026002</t>
  </si>
  <si>
    <t>MB1M02700T</t>
  </si>
  <si>
    <t>COLLEGIO GUASTALLA - SC. SEC. I GR.</t>
  </si>
  <si>
    <t>MB1M02800N</t>
  </si>
  <si>
    <t>IST. M. CANOSSA - SC. SEC. I GR.</t>
  </si>
  <si>
    <t>MB1M02900D</t>
  </si>
  <si>
    <t>PREZIOSISSIMO SANGUE - SC. SEC. I GR.</t>
  </si>
  <si>
    <t>09155860969</t>
  </si>
  <si>
    <t>MBRC6C500E</t>
  </si>
  <si>
    <t>ISTITUTO PROF.  SERVIZI COMM."PBS-CARAVAGGIO"</t>
  </si>
  <si>
    <t>94611410153</t>
  </si>
  <si>
    <t>MBSL05500V</t>
  </si>
  <si>
    <t>LICEO ARTISTICO PREZIOSISSIMO SANGUE</t>
  </si>
  <si>
    <t>MB1A45200V</t>
  </si>
  <si>
    <t>SCUOLA INFANZIA PARROCCHIALE PAOLO VI</t>
  </si>
  <si>
    <t xml:space="preserve">MUGGIO' </t>
  </si>
  <si>
    <t>08587100150</t>
  </si>
  <si>
    <t>MB1A457002</t>
  </si>
  <si>
    <t>SCUOLA INFANZIA AMBROGIO ROSA</t>
  </si>
  <si>
    <t>ORNAGO</t>
  </si>
  <si>
    <t>87002750153</t>
  </si>
  <si>
    <t>MB1A492009</t>
  </si>
  <si>
    <t>SCUOLA INFANZIA PARR. MADRE M. MATILDE BUCCHI</t>
  </si>
  <si>
    <t>RONCELLO</t>
  </si>
  <si>
    <t>87003490155</t>
  </si>
  <si>
    <t>MB1A50400A</t>
  </si>
  <si>
    <t>SCUOLA INFANZIA ARCH. OTTAVO CABIATI</t>
  </si>
  <si>
    <t>SEREGNO</t>
  </si>
  <si>
    <t>08842980156</t>
  </si>
  <si>
    <t>MB1A505006</t>
  </si>
  <si>
    <t>08629480156</t>
  </si>
  <si>
    <t>MB1A506002</t>
  </si>
  <si>
    <t>08737990153</t>
  </si>
  <si>
    <t>MB1A50700T</t>
  </si>
  <si>
    <t>SCUOLA INFANZIA OTTOLINA SILVA</t>
  </si>
  <si>
    <t>MB1A50800N</t>
  </si>
  <si>
    <t>SCUOLA INFANZIA  RONZONI SILVA</t>
  </si>
  <si>
    <t>83007140151</t>
  </si>
  <si>
    <t>MB1A50900D</t>
  </si>
  <si>
    <t>07647090153</t>
  </si>
  <si>
    <t>MB1A51000N</t>
  </si>
  <si>
    <t>91014100159</t>
  </si>
  <si>
    <t>MB1A51100D</t>
  </si>
  <si>
    <t>SCUOLA INFANZIA SAN CARLO</t>
  </si>
  <si>
    <t>83002900153</t>
  </si>
  <si>
    <t>MB1E05000N</t>
  </si>
  <si>
    <t>MB1E058008</t>
  </si>
  <si>
    <t>SCUOLA PRIMARIA  PARR. S. AMBROGIO</t>
  </si>
  <si>
    <t>MB1E09100X</t>
  </si>
  <si>
    <t>MB1EP85003</t>
  </si>
  <si>
    <t>SCUOLA PRIMARIA JUNIOR COLLEGE BILINGUAL SCHOOL</t>
  </si>
  <si>
    <t>10008350968</t>
  </si>
  <si>
    <t>MB1M01500G</t>
  </si>
  <si>
    <t>MB1M01600B</t>
  </si>
  <si>
    <t>SCUOLA SE. I GR. PARR. S. AMBROGIO</t>
  </si>
  <si>
    <t>MB1M017007</t>
  </si>
  <si>
    <t>08268210963</t>
  </si>
  <si>
    <t>MB1A52200X</t>
  </si>
  <si>
    <t>SEVESO</t>
  </si>
  <si>
    <t>83000800157</t>
  </si>
  <si>
    <t>MB1A52300Q</t>
  </si>
  <si>
    <t>SCUOLA INFANZIA BEATA VERGINE IMMACOLATA</t>
  </si>
  <si>
    <t>MB1E128009</t>
  </si>
  <si>
    <t>07340130157</t>
  </si>
  <si>
    <t>MB1M009008</t>
  </si>
  <si>
    <t>MB1A527003</t>
  </si>
  <si>
    <t>SCUOLA INFANZIA "S. G. BERETTA MOLLA"</t>
  </si>
  <si>
    <t>SOVICO</t>
  </si>
  <si>
    <t>83004580151</t>
  </si>
  <si>
    <t>MB1A52800V</t>
  </si>
  <si>
    <t>SULBIATE</t>
  </si>
  <si>
    <t>87003390157</t>
  </si>
  <si>
    <t>MB1A53200E</t>
  </si>
  <si>
    <t>TRIUGGIO</t>
  </si>
  <si>
    <t>83001150156</t>
  </si>
  <si>
    <t>MB1A53100P</t>
  </si>
  <si>
    <t xml:space="preserve">SCUOLA INFANZIA DON PIETRO MERONI </t>
  </si>
  <si>
    <t xml:space="preserve">TRIUGGIO </t>
  </si>
  <si>
    <t>83011580152</t>
  </si>
  <si>
    <t>MB1A53300A</t>
  </si>
  <si>
    <t>SCUOLA INFANZIA PARR. "SAN DOMENICO"</t>
  </si>
  <si>
    <t>83001170154</t>
  </si>
  <si>
    <t>MB1A53600T</t>
  </si>
  <si>
    <t>SCUOLA INFANZIA S. ANNA</t>
  </si>
  <si>
    <t>USMATE VELATE</t>
  </si>
  <si>
    <t>87004570153</t>
  </si>
  <si>
    <t>MB1A53700N</t>
  </si>
  <si>
    <t>SCUOLA INFANZIA F. E G. FRACARO</t>
  </si>
  <si>
    <t>87003750152</t>
  </si>
  <si>
    <t>MB1A54000D</t>
  </si>
  <si>
    <t>SCUOLA INFANZIA LITTA</t>
  </si>
  <si>
    <t>VEDANO AL LAMBRO</t>
  </si>
  <si>
    <t>85007750152</t>
  </si>
  <si>
    <t>MB1A541009</t>
  </si>
  <si>
    <t>SCUOLA INFANZIA PARR. MARIA IMMACOLATA</t>
  </si>
  <si>
    <t>08001200156</t>
  </si>
  <si>
    <t>MB1A542005</t>
  </si>
  <si>
    <t>SCUOLA INFANZIA PARR. REGINA MARGHERITA</t>
  </si>
  <si>
    <t>VERANO BRIANZA</t>
  </si>
  <si>
    <t>08576910155</t>
  </si>
  <si>
    <t>MB1A54600C</t>
  </si>
  <si>
    <t>ASILO INFANTILE DI ORENO</t>
  </si>
  <si>
    <t>VIMERCATE</t>
  </si>
  <si>
    <t>02280720968</t>
  </si>
  <si>
    <t>MB1A547008</t>
  </si>
  <si>
    <t>09546790156</t>
  </si>
  <si>
    <t>MB1AUH5005</t>
  </si>
  <si>
    <t>94034040157</t>
  </si>
  <si>
    <t>VEDUGGIO CON COLZANO</t>
  </si>
  <si>
    <t>MBPS0G5007-MBPS245005-MBRH02500X</t>
  </si>
  <si>
    <t>ISTITUTO PACI</t>
  </si>
  <si>
    <t>COLLEGIO S. ANTONIO</t>
  </si>
  <si>
    <t>IST. DON CARLO GNOCCHI</t>
  </si>
  <si>
    <t>COLLEGIO VILLORESI SAN GIUSEPPE</t>
  </si>
  <si>
    <t>IST. M. CANOSSA</t>
  </si>
  <si>
    <t>COLLEGIO BIANCONI</t>
  </si>
  <si>
    <t>ISTITUTO LEONE DEHON</t>
  </si>
  <si>
    <t>COLLEGIO GUASTALLA</t>
  </si>
  <si>
    <t>COLLEGIO ARC. BALLERINI - F.A.C.E.C.</t>
  </si>
  <si>
    <t>02968150157</t>
  </si>
  <si>
    <t>IRES 4%</t>
  </si>
  <si>
    <t>03243880154</t>
  </si>
  <si>
    <t>MB1AZ0500Q</t>
  </si>
  <si>
    <t>SCUOLA INFANZIA GIUSEPPE E INES PEREGO</t>
  </si>
  <si>
    <t>02074130960</t>
  </si>
  <si>
    <t>MB1A41500T</t>
  </si>
  <si>
    <t>SCUOLA INFANZIA L'ASILETTO</t>
  </si>
  <si>
    <t>MB1EQT500D</t>
  </si>
  <si>
    <t>YIESCHOOL - SCUOLA PRIMARIA</t>
  </si>
  <si>
    <t>09365500967</t>
  </si>
  <si>
    <t>MB1A2B500L</t>
  </si>
  <si>
    <t>SCUOLA INFANZIA BABY COLLEGE</t>
  </si>
  <si>
    <t>05834460965</t>
  </si>
  <si>
    <t>IL DIRIGENTE DELL'UFFICIO XI</t>
  </si>
  <si>
    <t>(Vincenza Maria BERARDI)</t>
  </si>
  <si>
    <t>Firmato digitalmente ai sensi del Codice dell'Amministrazione digitale e norme ad esso connesse</t>
  </si>
  <si>
    <t>MB1A2Q5004</t>
  </si>
  <si>
    <t>SCUOLA DELL'INFANZIA "BBE BABY SCHOOL"</t>
  </si>
  <si>
    <t>SCUOLA INFANZIA S. GIUSEPPE - IST. M. CANDIA SOC. COOP.</t>
  </si>
  <si>
    <t>SCUOLA INFANZIA OPLA' - COOP. SOC.</t>
  </si>
  <si>
    <t>SCUOLA PRIMARIA S. GIOVANNA D'ARCO - IST. M. CANDIA COOP. SOC.</t>
  </si>
  <si>
    <t>SC. SEC. I GR. S. GIOVANNA D'ARCO - IST. M. CANDIA COOP. SOC.</t>
  </si>
  <si>
    <t>ISTITUTO EUROPEO M. CANDIA - P.G. FRASSATI - COOP SOC.</t>
  </si>
  <si>
    <t>INTEGRAZIONI/CONGUAGLI ANNI PRECEDENTI (TOTALE LORDO)</t>
  </si>
  <si>
    <t>BRICIOLE DI LUNA- FATTORE DONNA COOP. SOC.</t>
  </si>
  <si>
    <t>06193840961</t>
  </si>
  <si>
    <t>SALDO A.S. 22/23 + ACC. A.S. 23/24 (LORDO)</t>
  </si>
  <si>
    <t>INSERIMENTO ALUNNI DISABILI A.S. 22/23 (LORDO)</t>
  </si>
  <si>
    <t>SEZIONI PRIMAVERA A.S. 22/23 (LORDO)</t>
  </si>
  <si>
    <t>ALTERNANZA SCUOLA-LAVORO SALDO 22/23 (LORDO)</t>
  </si>
  <si>
    <t>ASILO NIDO IL GRAPPOLO ONLUS</t>
  </si>
  <si>
    <t>05343430962</t>
  </si>
  <si>
    <t>MB1EF5500A</t>
  </si>
  <si>
    <t>JUNIOR COLLEGE BILINGUAL SCHOOL</t>
  </si>
  <si>
    <t>TOTALI MB - E.F. 2023</t>
  </si>
  <si>
    <t>ALTERNANZA SCUOLA-LAVORO ACC. 23/24 (LORDO)</t>
  </si>
  <si>
    <t>MBRC4H500I</t>
  </si>
  <si>
    <t>IST. PROFESSIONALE SERVIZI COMMERCIALI "CLERICI ACADEMY"</t>
  </si>
  <si>
    <t>ASILO NIDO TANTE COCCOLE</t>
  </si>
  <si>
    <t>L'ALLEGRA COMBRICCOLA SAS DI CAVALLARO ELISA E C.</t>
  </si>
  <si>
    <t>ASILO NIDO LO SCRIGNO</t>
  </si>
  <si>
    <t>ASILO NIDO I GUFETTI</t>
  </si>
  <si>
    <t>NIDO FAMIGLIA LO STREGATTO</t>
  </si>
  <si>
    <t>ASILO NIDO PICCOLO PRINCIPE</t>
  </si>
  <si>
    <t>ASILO NIDO IL PICCOLO LORD</t>
  </si>
  <si>
    <t>IL PIANETA DEI BAMBINI DI VIDUS ROSIN ADRIANA</t>
  </si>
  <si>
    <t>NIDO FAMIGLIA BANDA BASSOTTI</t>
  </si>
  <si>
    <t>ALTROTEMPO</t>
  </si>
  <si>
    <t>MACHERIO</t>
  </si>
  <si>
    <t>MUGGIO'</t>
  </si>
  <si>
    <t>NOVA MILANESE</t>
  </si>
  <si>
    <r>
      <t>ASILO NIDO IL MONDO DEI BIMBI</t>
    </r>
    <r>
      <rPr>
        <sz val="11"/>
        <color rgb="FFFF0000"/>
        <rFont val="Calibri"/>
        <family val="2"/>
      </rPr>
      <t xml:space="preserve"> </t>
    </r>
  </si>
  <si>
    <r>
      <t xml:space="preserve">ASILO NIDO IL MONDO DEI BIMBI </t>
    </r>
    <r>
      <rPr>
        <sz val="11"/>
        <color rgb="FF00B050"/>
        <rFont val="Calibri"/>
        <family val="2"/>
      </rPr>
      <t xml:space="preserve"> </t>
    </r>
  </si>
  <si>
    <t>ASSOCIAZIONE NIDO FAMIGLIA ARCOLBALENO</t>
  </si>
  <si>
    <t xml:space="preserve">NIDO FAMIGLIA ASSOCIAZIONE EUREKA </t>
  </si>
  <si>
    <t>ASILO NIDO LA GIOSTRA</t>
  </si>
  <si>
    <t>RONCO BRIANTINO</t>
  </si>
  <si>
    <t>RENATE</t>
  </si>
  <si>
    <t>Nido/Sez. Primavera</t>
  </si>
  <si>
    <t>MICRONIDO LA CASA DEI PICCOLI DI RITA ARCURI</t>
  </si>
  <si>
    <t xml:space="preserve">NIDO IL GIARDINO DEI CILIEGI   </t>
  </si>
  <si>
    <t>09568310966</t>
  </si>
  <si>
    <t>06533340961</t>
  </si>
  <si>
    <t>10201470969</t>
  </si>
  <si>
    <t xml:space="preserve">09523570969 </t>
  </si>
  <si>
    <t>10424850963</t>
  </si>
  <si>
    <t>91141700152</t>
  </si>
  <si>
    <t>07194640962</t>
  </si>
  <si>
    <t>06981290965</t>
  </si>
  <si>
    <t>VDSDRN82S65F205U</t>
  </si>
  <si>
    <t xml:space="preserve">07501030154 </t>
  </si>
  <si>
    <t>07970680968</t>
  </si>
  <si>
    <t>03259920969</t>
  </si>
  <si>
    <t>94058910152</t>
  </si>
  <si>
    <t>91144620159</t>
  </si>
  <si>
    <t>10112840961</t>
  </si>
  <si>
    <t>CONTRIBUTI COVID D.L. 73/2021 Sostegni Bis</t>
  </si>
  <si>
    <t>MIDDLE COLLEGE BILINGUAL SCHOOL</t>
  </si>
  <si>
    <t>MB1MC5500R</t>
  </si>
  <si>
    <t xml:space="preserve">Cod. Mecc. </t>
  </si>
  <si>
    <t>CONTR. AGGIUNTIVI INFANZIA A.S. 22/23 terza assegnazione (LORDO)</t>
  </si>
  <si>
    <t>CONTR. AGGIUNTIVI INFANZIA A.S. 22/23 prima assegnazione (LORDO)</t>
  </si>
  <si>
    <t>CONTR. AGGIUNTIVI INFANZIA A.S. 22/23 seconda assegnazione (LORDO)</t>
  </si>
  <si>
    <t>INTEGRAZIONI/CONGUAGLI ANNI PRECEDENTI (LORDO)</t>
  </si>
  <si>
    <t>INTEGRAZIONI/CONGUAGLI ANNI PRECEDENTI  (LORDO)</t>
  </si>
  <si>
    <t>DON CARLO SAN MARTINO - INFANZIA</t>
  </si>
  <si>
    <t>IST. PARR. VESCOVI VALTORTA E COLOMBO</t>
  </si>
  <si>
    <t>02891720175</t>
  </si>
  <si>
    <t>CONTRIBUTI COVID ASILI NIDO - RESIDUI 2020</t>
  </si>
  <si>
    <t>12218910961</t>
  </si>
  <si>
    <t>SCUOLA INFANZIA S. FRANCESCO - MIRAI COOP</t>
  </si>
  <si>
    <t>ENTE GESTORE</t>
  </si>
  <si>
    <t> PARROCCHIA DI S.ANDREA APOSTOLO</t>
  </si>
  <si>
    <t>PARROCCHIA S. GIOVANNI EVANGELISTA</t>
  </si>
  <si>
    <t>FATE E FOLLETTI S.N.C.</t>
  </si>
  <si>
    <t> PARROCCHIA DI MARIA NASCENTE</t>
  </si>
  <si>
    <t>GIUSEPPE CAVENAGHI SOCIETA' COOPERATIVA SOCIALE</t>
  </si>
  <si>
    <t> FONDAZIONE LUIGI PORRO</t>
  </si>
  <si>
    <t>FONDAZIONE GAETANO BONACINA ETS</t>
  </si>
  <si>
    <t>PIO ISTITUTO PEI FIGLI DELLA PROVVIDENZA</t>
  </si>
  <si>
    <t>PARROCCHIA DI SAN GIORGIO</t>
  </si>
  <si>
    <t>FONDAZIONE SCUOLA LEOPOLDO MARANGONI</t>
  </si>
  <si>
    <t>SCUOLA MATERNA VITTORIO EMANUELE III</t>
  </si>
  <si>
    <t>PARROCCHIA DI SAN BARTOLOMEO</t>
  </si>
  <si>
    <t>CAUSA PIA D'ADDA</t>
  </si>
  <si>
    <t>PARROCCHIA SAN GIOVANNI EVANGELISTA</t>
  </si>
  <si>
    <t>CASA RELIGIOSA S. ANTONIO DA PADOVA F.D.M.</t>
  </si>
  <si>
    <t>ASILO INFANTILE DR. CARLO SIMONETTA E NIDO LE COCCOLE</t>
  </si>
  <si>
    <t>ENTE EDUCATIVO SCUOLA SANTA MARIA ETS</t>
  </si>
  <si>
    <t>PARROCCHIA DI SS.AMBROGIO E SIMPLICIANO</t>
  </si>
  <si>
    <t>OPERA PIA GIULIANA RONZONI</t>
  </si>
  <si>
    <t>PARROCCHIA SAN PIO X</t>
  </si>
  <si>
    <t>PARROCCHIA B.V. IMMACOLATA</t>
  </si>
  <si>
    <t>ENTE MORALE REGINA ELENA</t>
  </si>
  <si>
    <t>PARROCCHIA SAN BERNARDO - CASCINA NUOVA</t>
  </si>
  <si>
    <t>COMUNE DI CONCOREZZO</t>
  </si>
  <si>
    <t>PARROCCHIA S. ALESSANDRO MARTIRE</t>
  </si>
  <si>
    <t>OPERA PIA SACRO CUORE DI GESU'</t>
  </si>
  <si>
    <t>PARROCCHIA SAN GIORGIO MARTIRE</t>
  </si>
  <si>
    <t>COMUNE DI DESIO</t>
  </si>
  <si>
    <t>STRIPES COOPERATIVA SOCIALE ONLUS</t>
  </si>
  <si>
    <t>PARROCCHIA DI S. MARGHERITA</t>
  </si>
  <si>
    <t>PARROCCHIA DI SANTO STEFANO PROTOMARTIRE</t>
  </si>
  <si>
    <t>PARROCCHIA DEI S.S. FILIPPO E GIACOMO</t>
  </si>
  <si>
    <t>COMUNE DI LENTATE SUL SEVESO</t>
  </si>
  <si>
    <t>PARROCCHIA SS. QUIRICO E GIULITTA</t>
  </si>
  <si>
    <t>FONDAZIONE SCUOLA DELL'INFANZIA REGINA MARGHERITA</t>
  </si>
  <si>
    <t>PARROCCHIA CUORE IMMACOLATO DI MARIA</t>
  </si>
  <si>
    <t>PARROCCHIA DEI SS APOSTOLI PIETRO E PAOLO</t>
  </si>
  <si>
    <t>PARROCCHIA SANTA MARIA ASSUNTA</t>
  </si>
  <si>
    <t>CAUSA PIA ASILO INFANTILE</t>
  </si>
  <si>
    <t>PARROCCHIA DI S.PIETRO MARTIRE</t>
  </si>
  <si>
    <t>PARROCCHIA SAN SIRO</t>
  </si>
  <si>
    <t>CONGREGAZIONE SUORE MISERICORDINE DI SAN GERARDO</t>
  </si>
  <si>
    <t>FONDAZIONE OPERE EDUCATIVE</t>
  </si>
  <si>
    <t>COLLEGIO VILLORESI SAN GIUSEPPE SRL - IMPRESA SOCIALE</t>
  </si>
  <si>
    <t>PARROCCHIA CRISTO RE</t>
  </si>
  <si>
    <t>MINIME OBLATE DEL CUORE IMMACOLATO DI MARIA</t>
  </si>
  <si>
    <t>PARROCCHIA DI SAN BIAGIO</t>
  </si>
  <si>
    <t>PARROCCHIA DI SAN ROCCO</t>
  </si>
  <si>
    <t>PARROCCHIA DI SAN CARLO</t>
  </si>
  <si>
    <t>PARROCCHIA SS. GIACOMO E DONATO</t>
  </si>
  <si>
    <t>PARROCCHIA SACRO CUORE</t>
  </si>
  <si>
    <t>PARROCCHIA SAN GIUSEPPE</t>
  </si>
  <si>
    <t>PARROCCHIA DI S. MARIA NASCENTE E S. CARLO</t>
  </si>
  <si>
    <t>MIRAI SOCIETA' COOPERATIVA</t>
  </si>
  <si>
    <t>COMUNE DI MONZA</t>
  </si>
  <si>
    <t>CENTRO FORMAZIONE SRL</t>
  </si>
  <si>
    <t>PARROCCHIA S.AGATA</t>
  </si>
  <si>
    <t>PARROCCHIA S.AMBROGIO</t>
  </si>
  <si>
    <t>SCUOLA MATERNA RONZONI SILVA</t>
  </si>
  <si>
    <t>FONDAZIONE SCUOLA DELL'INFANZIA DE NOVA-ARCHINTI</t>
  </si>
  <si>
    <t>PARROCCHIA DI SAN CARLO IN SEREGNO</t>
  </si>
  <si>
    <t>PARROCCHIA DEI SANTI GERVASO E PROTASO</t>
  </si>
  <si>
    <t>PARROCCHIA DI S MARIA DELLA NEVE</t>
  </si>
  <si>
    <t>ASILO INFANTILE LITTA ETS</t>
  </si>
  <si>
    <t>PARROCCHIA DI S. MARTINO VESCOVO</t>
  </si>
  <si>
    <t>PARROCCHIA DEI SANTI NAZARO E CELSO</t>
  </si>
  <si>
    <t>E.C.FO.P. ENTE CATTOLICO FORMAZ. PROFESS. MONZA E BRIANZA</t>
  </si>
  <si>
    <t>PARROCCHIA DI SANTA MARIA NASCENTE</t>
  </si>
  <si>
    <t>JUNIOR COLLEGE MONZA SRL</t>
  </si>
  <si>
    <t>JUNIOR COLLEGE S.R.L.</t>
  </si>
  <si>
    <t>FONDAZIONE LUIGI CLERICI</t>
  </si>
  <si>
    <t>ATENA IMPRESA SOCIALE S.R.L.</t>
  </si>
  <si>
    <t>ASSOCIAZIONE ACCADEMIA PROFESSIONALE PBS</t>
  </si>
  <si>
    <t>ISTITUTO PACI DI BRIGATO EDOARDO ED ERNESTO E C. S.A.S.</t>
  </si>
  <si>
    <t>MBPSLD5004 MBPS365007</t>
  </si>
  <si>
    <t>MBPC215006 MBPM005002 MBPMZF5000 MBRFZ6500C</t>
  </si>
  <si>
    <t>MBPL315001 MBPS40500C</t>
  </si>
  <si>
    <t>MBPM145009 MBPQ035002 MBPS67500C</t>
  </si>
  <si>
    <t>MBPS1Q500V MBPS23500E MBPSFH500F MBPSUD500O MBTD35500C</t>
  </si>
  <si>
    <t>MBPC27500T MBPMM55007 MBPS345002 MBPSTE500O MBRH00500P</t>
  </si>
  <si>
    <t>MBPS28500G MBPSIE500B</t>
  </si>
  <si>
    <t>MBPL20500D MBPL73500N</t>
  </si>
  <si>
    <t>MBPS8T500R MBTD37500N</t>
  </si>
  <si>
    <t>L'ALLEGRA COMBRICCOLA SAS DI CAVALLARO ELISA E GALIMBERTI MARIA LETIZIA</t>
  </si>
  <si>
    <t>SOLELUNA SOCIETA' COOPERATIVA SOCIALE</t>
  </si>
  <si>
    <t>ESSEZETA SNC DI FRANCESCA SPREAFICO E TABATA ZARBONI</t>
  </si>
  <si>
    <t>LA CASA DEI PICCOLI DI RITA ARCURI</t>
  </si>
  <si>
    <t xml:space="preserve"> SCUOLA INFANZIA COLLODI</t>
  </si>
  <si>
    <t>COMUNE DI BRUGHERIO</t>
  </si>
  <si>
    <t>IL GIARDINO DEI CILIEGI SRL</t>
  </si>
  <si>
    <t>ASILO NIDO PICCOLO PRINCIPE SNC DI DE MARCO CARMEN E FECCHIO SARA</t>
  </si>
  <si>
    <t xml:space="preserve"> ASILO TIGLIO</t>
  </si>
  <si>
    <t>COMUNE DI LISSONE</t>
  </si>
  <si>
    <t>IL PICCOLO LORD SNC DI PARLATO DEBORAH E POSENATO VALERIA</t>
  </si>
  <si>
    <t>IL GRAPPOLO ONLUS</t>
  </si>
  <si>
    <t>LA GRANDE CASA SOCIETA' COOPERATIVA SOCIALE ONLUS</t>
  </si>
  <si>
    <t>ASSOCIAZIONE LA CASA DEI BAMBINI</t>
  </si>
  <si>
    <t>IL MONDO DEI BIMBI SNC</t>
  </si>
  <si>
    <t>FATTORE DONNA SOOC. COOP. SOCIALE ONLUS</t>
  </si>
  <si>
    <t>ASSOCIAZIONE EUREKA</t>
  </si>
  <si>
    <t>COMUNE DI VERANO BRIANZA</t>
  </si>
  <si>
    <t>ASILO NIDO COMUNALE</t>
  </si>
  <si>
    <t>PARROCCHIA SACRO CUORE DI GESU'</t>
  </si>
  <si>
    <t>SCUOLA INFANZIA  "LUIGI PORRO"</t>
  </si>
  <si>
    <t>ASILO PER L INFANZIA DI SEVESO - FONDAZIONE DI PARTECIPAZIONE</t>
  </si>
  <si>
    <t>COLLEGIO S.ANTONIO</t>
  </si>
  <si>
    <t xml:space="preserve">DON CARLO SAN MARTINO </t>
  </si>
  <si>
    <t xml:space="preserve">COLLEGIO BIANCONI </t>
  </si>
  <si>
    <t xml:space="preserve">COLLEGIO GUASTALLA </t>
  </si>
  <si>
    <t xml:space="preserve">SCUOLA INFANZIA MARIA BAMBINA </t>
  </si>
  <si>
    <t>PARROCCHIA DEI SS MM VITALE E AGRICOLA</t>
  </si>
  <si>
    <t>BBE S.R.L.</t>
  </si>
  <si>
    <t>TEMPO LIBERO SOC. COOP. SOCIALE ONLUS</t>
  </si>
  <si>
    <t xml:space="preserve">SCUOLA INFANZIA DON LORENZO MILANI </t>
  </si>
  <si>
    <t>PAR. S.GIORGIO MARTIRE</t>
  </si>
  <si>
    <t>SCUOLA INFANZIA SAN DESIDERIO</t>
  </si>
  <si>
    <t>VILLAGGIO DEI BAMBINI EX PIO XI</t>
  </si>
  <si>
    <t>PARROCCHIA DI SAN LORENZO MARTIRE</t>
  </si>
  <si>
    <t>PARROCCHIA L'ASSUNTA</t>
  </si>
  <si>
    <t xml:space="preserve">ISTITO DELLE FIGLIE DEL DIVINO ZELO </t>
  </si>
  <si>
    <t>ENTE MORALE SCUOLA DELL'INFANZIA UMBERTO I</t>
  </si>
  <si>
    <t>SCUOLA MATERNA REGINA PACIS</t>
  </si>
  <si>
    <t>CONGREGAZIONE DELLE MISSIONARIE DELL'IMMACOLATA</t>
  </si>
  <si>
    <t>ASSOCIAZIONE SCUOLA DELL'INFANZIA SACRA FAMIGLIA</t>
  </si>
  <si>
    <t>SCUOLA INFANZIA SACRA FAMIGLIA</t>
  </si>
  <si>
    <t>PROVINCIA ITALIANA DELLA CONGREGAZIONE DELLE SUORE DI CARITA'  DELLE SANTE B.CAPITANIO V. GEROSA</t>
  </si>
  <si>
    <t>CONGREGAZIONE SUORE DEL PREZIOSISSIMO SANGUE</t>
  </si>
  <si>
    <t>CASA PRIMARIA DELL'ISTITUTO DELLE FIGLIE DELLA CARITA' CANOSSIANA</t>
  </si>
  <si>
    <t>PARROCCHIA SAN GIUSEPPE S.M PAOLO VI</t>
  </si>
  <si>
    <t>PARROCCHIA DEI SS AMBROGIO E CARLO</t>
  </si>
  <si>
    <t>PARROCCHIA B.V. ADDOLORATA AL LAZZARETTO</t>
  </si>
  <si>
    <t>PARROCCHIA COLLEGIATA SAN GIUSEPPE</t>
  </si>
  <si>
    <t>ISTITUTO EUROPEO MARCELLO CANDIA SOC. COOP.SOCIALE PER AZIONI</t>
  </si>
  <si>
    <t>SCUOLA DELL'INFANZIA SANTINO DE NOVA</t>
  </si>
  <si>
    <t>SCUOLA DELL'INFANZIA SANTA GIANNA BERETTA MOLLA</t>
  </si>
  <si>
    <t>PARROCCHIA DI S. ANTONINO DI BRENTANA</t>
  </si>
  <si>
    <t>SCUOLA DELL'INFANZIA S. ANNA</t>
  </si>
  <si>
    <t>SCUOLA MATERNA FEDERICO E GIUDITTA FRACARO</t>
  </si>
  <si>
    <t>SOCIETA' COOPERATIVA SOCIALE OPLA'!</t>
  </si>
  <si>
    <t>PARROCCHIA DI SANTI AMBROGIO E SIMPLICIANO</t>
  </si>
  <si>
    <t>FONDAZIONE AMBROSIANA PER LA CULTURA E L'EDUCAZIONE CATTOLICA - F.A.C.E.C.</t>
  </si>
  <si>
    <t>CONGREGAZIONE DELLE SUORE ANCELLE DELLA CARITA'</t>
  </si>
  <si>
    <t>10743250960</t>
  </si>
  <si>
    <t xml:space="preserve">COLLEGIO ARC. BALLERINI </t>
  </si>
  <si>
    <t>COLLEGIO ARC. BALLERINI</t>
  </si>
  <si>
    <t>SC. SEC. I GR. ISTITUTO SACRAMENTINE</t>
  </si>
  <si>
    <t xml:space="preserve">SCUOLA PRIMARIA P.G. FRASSATI </t>
  </si>
  <si>
    <t xml:space="preserve">COOPERATIVA SOCIALE PIER GIORGIO FRASSATI </t>
  </si>
  <si>
    <t>TIEFFEEFFE S.R.L.</t>
  </si>
  <si>
    <t>ISTITUTO SUORE MAESTRE DI SANTA DOROTEA</t>
  </si>
  <si>
    <t xml:space="preserve">COLLEGIO S.ANTONIO </t>
  </si>
  <si>
    <t>PROVINCIA D'ITALIA DEI F.LLI MARISTI DELLE SCUOLE</t>
  </si>
  <si>
    <t xml:space="preserve">SCUOLA SEC. I GRADO P.G. FRASSATI </t>
  </si>
  <si>
    <t>COOPERATIVA SOCIALE PIER GIORGIO FRASSATI</t>
  </si>
  <si>
    <t>ISTITUZIONE CULTURALE DON CARLO GNOCCHI SOC. COOP. SOCIALE ONLUS</t>
  </si>
  <si>
    <t>ASILO NIDO TANTE COCCOLE DI SPANO' SIMONA</t>
  </si>
  <si>
    <t>SCUOLA DELL'INFANZIA DI VILLA RAVERIO</t>
  </si>
  <si>
    <t xml:space="preserve">ASILO INFANTILE CLOTILDE SEGRAMORA </t>
  </si>
  <si>
    <t>SCUOLA MATERNA MARCHESA IDA STANGA BUSCA ETS</t>
  </si>
  <si>
    <t>ASSOCIAZIONE SCUOLA DELL'INFANZIA DON PIETRO MERONI ETS</t>
  </si>
  <si>
    <t>SCUOLA DELL'INFANZIA SACRO CUORE</t>
  </si>
  <si>
    <t xml:space="preserve"> SCUOLA DELL'INFANZIA F.LLI CASANOVA</t>
  </si>
  <si>
    <t>ASSOCIAZIONE SCUOLA DELL'INFANZIA UMBERTO I E MARGHERITA - ETS</t>
  </si>
  <si>
    <t>ASILO INFANTILE DI AGLIATE BRIANZA</t>
  </si>
  <si>
    <t>ASILO INFANTILE DI AGLIATE BRIANZA ETS</t>
  </si>
  <si>
    <t xml:space="preserve">COMUNE DI CARATE BRIANZA </t>
  </si>
  <si>
    <t>SCUOLA DELL'INFANZIA  SUOR TERESA BALLERINI</t>
  </si>
  <si>
    <t xml:space="preserve"> SCUOLA DELL'INFANZIA SUOR TERESA BALLERINI</t>
  </si>
  <si>
    <t>PARROCCHIA S. EUROSIA</t>
  </si>
  <si>
    <t>GIUSEPPE CAVENAGHI SOC. COOPERATIVA SOCIALE</t>
  </si>
  <si>
    <t>PARROCCHIA S. GIUSEPPE</t>
  </si>
  <si>
    <t>SAN DESIDERIO SOCIETA' COOP. SOCIALE ONLUS</t>
  </si>
  <si>
    <t>PARROCCHIA DEI SANTI SIRO E MATERNO</t>
  </si>
  <si>
    <t>SCUOLA MATERNA UMBERTO I</t>
  </si>
  <si>
    <t>SCUOLA DELL'INFANZIA  G. ALIPRANDI</t>
  </si>
  <si>
    <t>SCUOLA DELL'INFANZIA "G. ALIPRANDI"</t>
  </si>
  <si>
    <t>COOPERATIVA SOCIETA' FRATERNITA' CAPITANIO - SOCC. COOP. SOCIALE</t>
  </si>
  <si>
    <t>PAR. DEI SS. GIUSEPPE E ANTONIO MARIA ZACCARIA</t>
  </si>
  <si>
    <t>SCUOLA INFANZIA REGINA MARGHERITA</t>
  </si>
  <si>
    <t>ASILO PER L'INFANZIA DI SEVESO</t>
  </si>
  <si>
    <t>TOTALE CONTRIBUTI COVID (NETTO)</t>
  </si>
  <si>
    <t xml:space="preserve">IMPOSTA BOLLO </t>
  </si>
  <si>
    <t>VALORIZZAZIONE ECCELLENZE</t>
  </si>
  <si>
    <t>FONDO PER I RISTORI EDUCATIVI DM 85/2023</t>
  </si>
  <si>
    <t>03963250133</t>
  </si>
  <si>
    <t>SCUOLA DELL'INFANZIA "ROMEO E GIANNA MARIANI"</t>
  </si>
  <si>
    <t>ASSOCIAZIONE NIDO FAMIGLIA ARCOBALENO</t>
  </si>
  <si>
    <t>Totale complessivo</t>
  </si>
  <si>
    <t xml:space="preserve">ASILO NIDO IL MONDO DEI BIMBI </t>
  </si>
  <si>
    <t xml:space="preserve">ASILO NIDO IL MONDO DEI BIMBI  </t>
  </si>
  <si>
    <t>BOLLO</t>
  </si>
  <si>
    <t xml:space="preserve">CONTRIBUTI COVID D.L. 73/2021 Fabbisogno Energetico </t>
  </si>
  <si>
    <t>Somma di IRES 4%2</t>
  </si>
  <si>
    <t>Somma di BOLLO</t>
  </si>
  <si>
    <t>Somma di IRES 4%</t>
  </si>
  <si>
    <t xml:space="preserve">Somma di IMPOSTA BOLLO </t>
  </si>
  <si>
    <t>Somma di TOTALE CONTRIBUTI COVID (NETTO)</t>
  </si>
  <si>
    <t>Somma di FONDO PER I RISTORI EDUCATIVI DM 85/2023</t>
  </si>
  <si>
    <t>Somma di VALORIZZAZIONE ECCELLENZE</t>
  </si>
  <si>
    <t>(Tutto)</t>
  </si>
  <si>
    <t>TOTALE LORDO CONTR. ORDINARI</t>
  </si>
  <si>
    <t>TOTALE NETTO CONTR. ORDINARI</t>
  </si>
  <si>
    <t>Somma di TOTALE NETTO CONTR. ORDINARI</t>
  </si>
  <si>
    <t>Somma di TOTALE LORDO CONTR. ORDINARI</t>
  </si>
  <si>
    <t>Istituto Scolastico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</si>
</sst>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rgb="FF333333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4" fontId="0" fillId="3" borderId="1" xfId="0" applyNumberFormat="1" applyFill="1" applyBorder="1"/>
    <xf numFmtId="4" fontId="3" fillId="3" borderId="1" xfId="0" applyNumberFormat="1" applyFont="1" applyFill="1" applyBorder="1"/>
    <xf numFmtId="0" fontId="0" fillId="3" borderId="1" xfId="0" applyFill="1" applyBorder="1"/>
    <xf numFmtId="0" fontId="3" fillId="0" borderId="0" xfId="0" applyFont="1"/>
    <xf numFmtId="4" fontId="0" fillId="0" borderId="0" xfId="0" applyNumberFormat="1"/>
    <xf numFmtId="0" fontId="0" fillId="3" borderId="0" xfId="0" applyFill="1"/>
    <xf numFmtId="4" fontId="8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7" fillId="3" borderId="1" xfId="0" applyFont="1" applyFill="1" applyBorder="1"/>
    <xf numFmtId="0" fontId="6" fillId="3" borderId="1" xfId="0" applyFont="1" applyFill="1" applyBorder="1" applyAlignment="1">
      <alignment vertical="center"/>
    </xf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8" fillId="3" borderId="4" xfId="0" applyFont="1" applyFill="1" applyBorder="1"/>
    <xf numFmtId="4" fontId="9" fillId="3" borderId="4" xfId="0" applyNumberFormat="1" applyFont="1" applyFill="1" applyBorder="1"/>
    <xf numFmtId="4" fontId="8" fillId="3" borderId="4" xfId="0" applyNumberFormat="1" applyFont="1" applyFill="1" applyBorder="1"/>
    <xf numFmtId="0" fontId="11" fillId="0" borderId="0" xfId="0" applyFont="1" applyAlignment="1">
      <alignment horizontal="center" vertical="center"/>
    </xf>
    <xf numFmtId="0" fontId="7" fillId="3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/>
    <xf numFmtId="4" fontId="0" fillId="0" borderId="1" xfId="0" applyNumberFormat="1" applyBorder="1"/>
    <xf numFmtId="0" fontId="0" fillId="0" borderId="1" xfId="0" applyBorder="1" applyAlignment="1">
      <alignment wrapText="1" shrinkToFit="1"/>
    </xf>
    <xf numFmtId="0" fontId="0" fillId="0" borderId="1" xfId="0" applyBorder="1"/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0" fontId="0" fillId="3" borderId="1" xfId="0" applyFill="1" applyBorder="1" applyAlignment="1">
      <alignment vertical="center" wrapText="1" shrinkToFit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4" fontId="3" fillId="0" borderId="1" xfId="0" applyNumberFormat="1" applyFont="1" applyBorder="1"/>
    <xf numFmtId="0" fontId="0" fillId="3" borderId="1" xfId="0" applyFill="1" applyBorder="1" applyAlignment="1">
      <alignment wrapText="1" shrinkToFit="1"/>
    </xf>
    <xf numFmtId="4" fontId="13" fillId="5" borderId="1" xfId="0" applyNumberFormat="1" applyFont="1" applyFill="1" applyBorder="1"/>
    <xf numFmtId="4" fontId="13" fillId="0" borderId="1" xfId="0" applyNumberFormat="1" applyFont="1" applyBorder="1"/>
    <xf numFmtId="49" fontId="0" fillId="3" borderId="8" xfId="0" applyNumberFormat="1" applyFill="1" applyBorder="1"/>
    <xf numFmtId="49" fontId="0" fillId="0" borderId="8" xfId="0" applyNumberFormat="1" applyBorder="1"/>
    <xf numFmtId="49" fontId="7" fillId="3" borderId="8" xfId="0" applyNumberFormat="1" applyFont="1" applyFill="1" applyBorder="1" applyAlignment="1" applyProtection="1">
      <alignment horizontal="left" wrapText="1"/>
      <protection locked="0"/>
    </xf>
    <xf numFmtId="49" fontId="12" fillId="3" borderId="8" xfId="0" applyNumberFormat="1" applyFont="1" applyFill="1" applyBorder="1"/>
    <xf numFmtId="49" fontId="0" fillId="3" borderId="8" xfId="0" applyNumberFormat="1" applyFill="1" applyBorder="1" applyAlignment="1">
      <alignment vertical="center"/>
    </xf>
    <xf numFmtId="49" fontId="3" fillId="0" borderId="8" xfId="0" applyNumberFormat="1" applyFont="1" applyBorder="1"/>
    <xf numFmtId="49" fontId="7" fillId="3" borderId="8" xfId="0" applyNumberFormat="1" applyFont="1" applyFill="1" applyBorder="1"/>
    <xf numFmtId="49" fontId="17" fillId="3" borderId="8" xfId="0" applyNumberFormat="1" applyFont="1" applyFill="1" applyBorder="1"/>
    <xf numFmtId="0" fontId="3" fillId="3" borderId="1" xfId="0" applyFont="1" applyFill="1" applyBorder="1"/>
    <xf numFmtId="49" fontId="0" fillId="3" borderId="6" xfId="0" applyNumberFormat="1" applyFill="1" applyBorder="1"/>
    <xf numFmtId="0" fontId="2" fillId="0" borderId="0" xfId="0" applyFont="1" applyAlignment="1">
      <alignment shrinkToFit="1"/>
    </xf>
    <xf numFmtId="0" fontId="3" fillId="3" borderId="9" xfId="0" applyFont="1" applyFill="1" applyBorder="1" applyAlignment="1">
      <alignment shrinkToFit="1"/>
    </xf>
    <xf numFmtId="0" fontId="1" fillId="2" borderId="4" xfId="0" applyFont="1" applyFill="1" applyBorder="1" applyAlignment="1">
      <alignment horizontal="center" vertical="center" shrinkToFit="1"/>
    </xf>
    <xf numFmtId="49" fontId="0" fillId="3" borderId="10" xfId="0" applyNumberFormat="1" applyFill="1" applyBorder="1"/>
    <xf numFmtId="4" fontId="3" fillId="3" borderId="7" xfId="0" applyNumberFormat="1" applyFont="1" applyFill="1" applyBorder="1"/>
    <xf numFmtId="4" fontId="0" fillId="0" borderId="7" xfId="0" applyNumberFormat="1" applyBorder="1"/>
    <xf numFmtId="4" fontId="8" fillId="3" borderId="7" xfId="0" applyNumberFormat="1" applyFont="1" applyFill="1" applyBorder="1"/>
    <xf numFmtId="4" fontId="0" fillId="3" borderId="7" xfId="0" applyNumberForma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shrinkToFit="1"/>
    </xf>
    <xf numFmtId="0" fontId="3" fillId="0" borderId="7" xfId="0" applyFont="1" applyBorder="1" applyAlignment="1">
      <alignment wrapText="1" shrinkToFit="1"/>
    </xf>
    <xf numFmtId="0" fontId="3" fillId="0" borderId="1" xfId="0" applyFont="1" applyBorder="1" applyAlignment="1">
      <alignment wrapText="1" shrinkToFi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 shrinkToFit="1"/>
    </xf>
    <xf numFmtId="0" fontId="3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 shrinkToFit="1"/>
    </xf>
    <xf numFmtId="0" fontId="18" fillId="0" borderId="1" xfId="0" applyFont="1" applyBorder="1" applyAlignment="1">
      <alignment wrapText="1" shrinkToFit="1"/>
    </xf>
    <xf numFmtId="0" fontId="19" fillId="3" borderId="1" xfId="0" applyFont="1" applyFill="1" applyBorder="1"/>
    <xf numFmtId="0" fontId="18" fillId="0" borderId="1" xfId="0" applyFont="1" applyBorder="1" applyAlignment="1">
      <alignment wrapText="1"/>
    </xf>
    <xf numFmtId="4" fontId="0" fillId="3" borderId="0" xfId="0" applyNumberFormat="1" applyFill="1"/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19" fillId="3" borderId="1" xfId="0" applyFont="1" applyFill="1" applyBorder="1" applyAlignment="1">
      <alignment vertical="center" wrapText="1"/>
    </xf>
    <xf numFmtId="4" fontId="20" fillId="3" borderId="1" xfId="0" applyNumberFormat="1" applyFont="1" applyFill="1" applyBorder="1"/>
    <xf numFmtId="4" fontId="8" fillId="3" borderId="12" xfId="0" applyNumberFormat="1" applyFont="1" applyFill="1" applyBorder="1"/>
    <xf numFmtId="4" fontId="8" fillId="3" borderId="8" xfId="0" applyNumberFormat="1" applyFont="1" applyFill="1" applyBorder="1"/>
    <xf numFmtId="4" fontId="0" fillId="0" borderId="8" xfId="0" applyNumberFormat="1" applyBorder="1"/>
    <xf numFmtId="4" fontId="0" fillId="3" borderId="8" xfId="0" applyNumberFormat="1" applyFill="1" applyBorder="1"/>
    <xf numFmtId="4" fontId="8" fillId="0" borderId="8" xfId="0" applyNumberFormat="1" applyFont="1" applyBorder="1"/>
    <xf numFmtId="4" fontId="8" fillId="5" borderId="8" xfId="0" applyNumberFormat="1" applyFont="1" applyFill="1" applyBorder="1"/>
    <xf numFmtId="4" fontId="8" fillId="3" borderId="6" xfId="0" applyNumberFormat="1" applyFont="1" applyFill="1" applyBorder="1"/>
    <xf numFmtId="0" fontId="4" fillId="6" borderId="6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 shrinkToFit="1"/>
    </xf>
    <xf numFmtId="4" fontId="0" fillId="3" borderId="8" xfId="0" applyNumberFormat="1" applyFill="1" applyBorder="1" applyAlignment="1">
      <alignment horizontal="right"/>
    </xf>
    <xf numFmtId="4" fontId="0" fillId="3" borderId="14" xfId="0" applyNumberFormat="1" applyFill="1" applyBorder="1" applyAlignment="1">
      <alignment horizontal="right"/>
    </xf>
    <xf numFmtId="4" fontId="0" fillId="3" borderId="11" xfId="0" applyNumberFormat="1" applyFill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0" fillId="3" borderId="15" xfId="0" applyNumberFormat="1" applyFill="1" applyBorder="1" applyAlignment="1">
      <alignment horizontal="right"/>
    </xf>
    <xf numFmtId="4" fontId="0" fillId="3" borderId="16" xfId="0" applyNumberFormat="1" applyFill="1" applyBorder="1" applyAlignment="1">
      <alignment horizontal="right"/>
    </xf>
    <xf numFmtId="4" fontId="8" fillId="3" borderId="5" xfId="0" applyNumberFormat="1" applyFont="1" applyFill="1" applyBorder="1" applyAlignment="1">
      <alignment horizontal="right"/>
    </xf>
    <xf numFmtId="4" fontId="3" fillId="3" borderId="8" xfId="0" applyNumberFormat="1" applyFont="1" applyFill="1" applyBorder="1" applyAlignment="1">
      <alignment horizontal="right"/>
    </xf>
    <xf numFmtId="4" fontId="8" fillId="3" borderId="4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shrinkToFit="1"/>
    </xf>
    <xf numFmtId="0" fontId="0" fillId="0" borderId="0" xfId="0" pivotButton="1"/>
    <xf numFmtId="0" fontId="0" fillId="0" borderId="0" xfId="0" applyAlignment="1">
      <alignment horizontal="left" indent="1"/>
    </xf>
    <xf numFmtId="4" fontId="0" fillId="3" borderId="1" xfId="0" applyNumberFormat="1" applyFont="1" applyFill="1" applyBorder="1"/>
    <xf numFmtId="4" fontId="3" fillId="3" borderId="1" xfId="0" applyNumberFormat="1" applyFont="1" applyFill="1" applyBorder="1" applyAlignment="1">
      <alignment wrapText="1"/>
    </xf>
    <xf numFmtId="165" fontId="3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wrapText="1" shrinkToFit="1"/>
    </xf>
    <xf numFmtId="0" fontId="21" fillId="0" borderId="0" xfId="0" pivotButton="1" applyFont="1"/>
    <xf numFmtId="0" fontId="22" fillId="0" borderId="0" xfId="0" pivotButton="1" applyFont="1"/>
  </cellXfs>
  <cellStyles count="1">
    <cellStyle name="Normale" xfId="0" builtinId="0"/>
  </cellStyles>
  <dxfs count="277"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color auto="1"/>
      </font>
    </dxf>
    <dxf>
      <font>
        <sz val="18"/>
      </font>
    </dxf>
    <dxf>
      <font>
        <color auto="1"/>
      </font>
    </dxf>
    <dxf>
      <font>
        <sz val="16"/>
      </font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alignment wrapText="1" shrinkToFit="1"/>
    </dxf>
    <dxf>
      <font>
        <sz val="16"/>
      </font>
    </dxf>
    <dxf>
      <font>
        <color auto="1"/>
      </font>
    </dxf>
    <dxf>
      <font>
        <color auto="1"/>
      </font>
    </dxf>
    <dxf>
      <font>
        <sz val="18"/>
      </font>
    </dxf>
    <dxf>
      <font>
        <color auto="1"/>
      </font>
    </dxf>
    <dxf>
      <font>
        <sz val="18"/>
      </font>
    </dxf>
    <dxf>
      <font>
        <sz val="18"/>
      </font>
    </dxf>
    <dxf>
      <font>
        <color auto="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e" refreshedDate="45350.446906712961" createdVersion="8" refreshedVersion="8" minRefreshableVersion="3" recordCount="200" xr:uid="{A92D4F75-A93E-4FE2-B250-CCFA080F868B}">
  <cacheSource type="worksheet">
    <worksheetSource ref="A1:AE201" sheet="TABELLA COMPLETA"/>
  </cacheSource>
  <cacheFields count="31">
    <cacheField name="N." numFmtId="0">
      <sharedItems containsSemiMixedTypes="0" containsString="0" containsNumber="1" containsInteger="1" minValue="1" maxValue="200"/>
    </cacheField>
    <cacheField name="Prov" numFmtId="0">
      <sharedItems/>
    </cacheField>
    <cacheField name="Ordine di scuola" numFmtId="0">
      <sharedItems count="5">
        <s v="Infanzia"/>
        <s v="Primaria"/>
        <s v="Sec. I gr."/>
        <s v="Sec. II gr."/>
        <s v="Nido/Sez. Primavera"/>
      </sharedItems>
    </cacheField>
    <cacheField name="Cod. Mecc. " numFmtId="0">
      <sharedItems containsBlank="1"/>
    </cacheField>
    <cacheField name="Denominazione Scuola" numFmtId="0">
      <sharedItems count="181">
        <s v="SCUOLA INFANZIA SAN GIUSEPPE"/>
        <s v="SCUOLA INFANZIA GIOVANNI XXIII"/>
        <s v="SCUOLA INFANZIA FATE E FOLLETTI"/>
        <s v="SCUOLA INFANZIA PARROCCHIALE DURINI"/>
        <s v="SCUOLA INFANZIA GIUSEPPE E INES PEREGO"/>
        <s v="SCUOLA INFANZIA  &quot;LUIGI PORRO&quot;"/>
        <s v="SCUOLA INFANZIA &quot;G.BONACINA&quot;"/>
        <s v="ASILO INFANTILE MARCHESA FANNY STANGA"/>
        <s v="ASILO INFANTILE GIANFRANCO PRINETTI"/>
        <s v="SCUOLA INFANZIA DI VILLA RAVERIO"/>
        <s v="SCUOLA INFANZIA DON ENRICO COLOMBO"/>
        <s v="DON CARLO SAN MARTINO - INFANZIA"/>
        <s v="SCUOLA INFANZIA SACRO CUORE"/>
        <s v="ASILO INFANTILE CLOTILDE SEGRAMORA"/>
        <s v="SCUOLA INFANZIA SAN GIORGIO AL PARCO"/>
        <s v="SCUOLA DELL'INFANZIA &quot;BBE BABY SCHOOL&quot;"/>
        <s v="ASILO INFANTILE LEOPOLDO MARANGONI"/>
        <s v="SCUOLA INFANZIA FRATELLI CASANOVA"/>
        <s v="SCUOLA INFANZIA VITTORIO EMANUELE III"/>
        <s v="ASILO INFANTILE UMBERTO I E MARGHERITA"/>
        <s v="SCUOLA INFANZIA MARIA AUSILIATRICE"/>
        <s v="SCUOLA INFANZIA CAUSA PIA D'ADDA"/>
        <s v="SCUOLA INFANZIA PARROCCHIALE"/>
        <s v="COLLEGIO S. ANTONIO"/>
        <s v="SCUOLA INFANZIA DON LORENZO MILANI "/>
        <s v="ASILO INFANTILE DOTT.CARLO SIMONETTA"/>
        <s v="ASILO INFANTILE DI AGLIATE BRIANZA"/>
        <s v="SCUOLA INFANZIA COMUNALE VIA SCIESA"/>
        <s v="SCUOLA INFANZIA COMUNALE VIA AGAZZI"/>
        <s v="SCUOLA MATERNA MARCHESA IDA STANGA BUSCA"/>
        <s v="SCUOLA INFANZIA S. MARIA"/>
        <s v="IST. PARR. VESCOVI VALTORTA E COLOMBO"/>
        <s v="SCUOLA DELL'INFANZIA  SUOR TERESA BALLERINI"/>
        <s v="SCUOLA INFANZIA OPERA PIA GIULIANA RONZONI"/>
        <s v="SCIOLA INFANZIA SANT'EUROSIA"/>
        <s v="SCUOLA INFANZIA SAN PIO X"/>
        <s v="SCUOLA INFANZIA  ”SANT’ANNA” "/>
        <s v="SCUOLA INFANZIA ENTE MORALE REGINA ELENA"/>
        <s v="SCUOLA INFANZIA PARROCCHIALE S. BERNARDO ABATE"/>
        <s v="SCUOLA INFANZIA L'ASILETTO"/>
        <s v="SCUOLA INFANZIA COMUNALE VIA XXV APRILE"/>
        <s v="SCUOLA INFANZIA AI NOSTRI CADUTI"/>
        <s v="SCUOLA INFANZIA PAOLO VI E DON G. APPIANI"/>
        <s v="SCUOLA INFANZIA PARROCCHIALE S. LUIGI"/>
        <s v="SCUOLA INFANZIA SAN DESIDERIO"/>
        <s v="SCUOLA INFANZIA OPERA PIA SACRO CUORE DI GESU'"/>
        <s v="SCUOLA INFANZIA SAN GIORGIO"/>
        <s v="SCUOLA INFANZIA SANTA TERESA"/>
        <s v="SCUOLA INFANZIA COMUNALE VIA NOVARA"/>
        <s v="SCUOLA INFANZIA UMBERTO I"/>
        <s v="VILLAGGIO DEI BAMBINI EX PIO XI"/>
        <s v="SCUOLA INFANZIA DIVINA PROVVIDENZA"/>
        <s v="SCUOLA DELL'INFANZIA  G. ALIPRANDI"/>
        <s v="SCUOLA INFANZIA IMMACOLATA"/>
        <s v="SCUOLA INFANZIA PARROCCHIALE L. PROSERPIO"/>
        <s v="SCUOLA INFANZIA MARIA BAMBINA "/>
        <s v="SCUOLA INFANZIA PARROCCHALE"/>
        <s v="SCUOLA INFANZIA COMUNALE DI CIMNAGO"/>
        <s v="SCUOLA INFANZIA &quot;S.G.B.COTTOLENGO&quot;"/>
        <s v="SCUOLA INFANZIA COMUNALE DUCA DEGLI ABRUZZI"/>
        <s v="SCUOLA INFANZIA FELICE SOLARO"/>
        <s v="SCUOLA INFANZIA REGINA MARGHERITA"/>
        <s v="SCUOLA INFANZIA CUORE IMMACOLATO DI MARIA"/>
        <s v="SCUOLA INFANZIA MARIA BAMBINA"/>
        <s v="SCUOLA INFANZIA MARIA IMMACOLATA"/>
        <s v="SCUOLA INFAZIA MATER DIVINAE PROVIDENTIAE"/>
        <s v="SCUOLA INFANZIA &quot;GIOVANNI XXIII&quot;"/>
        <s v="SCUOLA INFANZIA &quot;MARIA BAMBINA&quot;"/>
        <s v="SCUOLA INFANZIA S. PIETRO MARTIRE"/>
        <s v="SCUOLA MATERNA FERRARIO"/>
        <s v="SCUOLA INFANZIA G. MAGGI"/>
        <s v="SCUOLA INFANZIA ANGELO CUSTODE"/>
        <s v="COLLEGIO BIANCONI "/>
        <s v="COLLEGIO GUASTALLA "/>
        <s v="COLLEGIO VILLORESI SAN GIUSEPPE"/>
        <s v="SCUOLA INFANZIA G. M. BRUNI"/>
        <s v="IST. M. DI CANOSSA - SCUOLA INFANZIA "/>
        <s v="MARGHERITA TONOLI - SCUOLA INFANZIA "/>
        <s v="SCUOLA INFANZIA PADRE DI FRANCIA"/>
        <s v="SCUOLA INFANZIA PARR. S. ROCCO CASA DEI BAMBINI"/>
        <s v="SCUOLA INFANZIA  PARR. S. CARLO"/>
        <s v="SCUOLA INFANZIA REGINA PACIS"/>
        <s v="SCUOLA INFANZIA SANT'ANNA"/>
        <s v="SCUOLA INFANZIA SACRA FAMIGLIA"/>
        <s v="SCUOLA INFANZIA S. GIUSEPPE"/>
        <s v="SCUOLA INFANZIA SAN LUCA"/>
        <s v="SCUOLA INFANZIA SAN LUIGI"/>
        <s v="SCUOLA INFANZIA S. FRANCESCO - MIRAI COOP"/>
        <s v="SCUOLA INFANZIA COMUNALE PIANETA AZZURRO"/>
        <s v="SCUOLA INFANZIA BABY COLLEGE"/>
        <s v="SCUOLA INFANZIA PARROCCHIALE PAOLO VI"/>
        <s v="SCUOLA INFANZIA AMBROGIO ROSA"/>
        <s v="SCUOLA INFANZIA PARR. MADRE M. MATILDE BUCCHI"/>
        <s v="SCUOLA INFANZIA ARCH. OTTAVO CABIATI"/>
        <s v="SCUOLA DELL'INFANZIA &quot;ROMEO E GIANNA MARIANI&quot;"/>
        <s v="SCUOLA INFANZIA OTTOLINA SILVA"/>
        <s v="SCUOLA INFANZIA  RONZONI SILVA"/>
        <s v="SCUOLA INFANZIA S. GIUSEPPE - IST. M. CANDIA SOC. COOP."/>
        <s v="SCUOLA DELL'INFANZIA SANTINO DE NOVA"/>
        <s v="SCUOLA INFANZIA SAN CARLO"/>
        <s v="ASILO PER L'INFANZIA DI SEVESO"/>
        <s v="SCUOLA INFANZIA BEATA VERGINE IMMACOLATA"/>
        <s v="SCUOLA INFANZIA &quot;S. G. BERETTA MOLLA&quot;"/>
        <s v="SCUOLA INFANZIA DON PIETRO MERONI "/>
        <s v="SCUOLA INFANZIA PARR. &quot;SAN DOMENICO&quot;"/>
        <s v="SCUOLA INFANZIA S. ANNA"/>
        <s v="SCUOLA INFANZIA F. E G. FRACARO"/>
        <s v="SCUOLA INFANZIA LITTA"/>
        <s v="SCUOLA INFANZIA PARR. MARIA IMMACOLATA"/>
        <s v="SCUOLA INFANZIA PARR. REGINA MARGHERITA"/>
        <s v="ASILO INFANTILE DI ORENO"/>
        <s v="SCUOLA INFANZIA OPLA' - COOP. SOC."/>
        <s v="SCUOLA PRIMARIA &quot;SANTA DOROTEA&quot;"/>
        <s v="DON CARLO SAN MARTINO "/>
        <s v="COLLEGIO S.ANTONIO"/>
        <s v="SCUOLA PRIMARIA MARIA AUSILIATRICE"/>
        <s v="SCUOLA PRIMARIA ISTITUTO SACRAMENTINE - F.A.C.E.C."/>
        <s v="BRIANZA BILINGUAL EDUCATION - PRIMARY SCHOOL"/>
        <s v="PAOLA DI ROSA - SCUOLA PRIMARIA"/>
        <s v="SCUOLA PRIMARIA SAN GIUSEPPE"/>
        <s v="SCUOLA PRIMARIA S. PIETRO MARTIRE"/>
        <s v="COLLEGIO BIANCONI"/>
        <s v="SCUOLA PRIMARIA PARR. S. BIAGIO"/>
        <s v="SCUOLA PRIMARIA PADRE DI FRANCIA"/>
        <s v="IST. M. DI CANOSSA - SCUOLA PRIMARIA"/>
        <s v="SCUOLA PRIMARIA MARGHERITA TONOLI"/>
        <s v="PREZIOSISSIMO SANGUE - SCUOLA PRIMARIA "/>
        <s v="JUNIOR COLLEGE BILINGUAL SCHOOL"/>
        <s v="SCUOLA PRIMARIA S. GIOVANNA D'ARCO - IST. M. CANDIA COOP. SOC."/>
        <s v="SCUOLA PRIMARIA  PARR. S. AMBROGIO"/>
        <s v="COLLEGIO ARC. BALLERINI "/>
        <s v="SCUOLA PRIMARIA JUNIOR COLLEGE BILINGUAL SCHOOL"/>
        <s v="SCUOLA PRIMARIA P.G. FRASSATI "/>
        <s v="YIESCHOOL - SCUOLA PRIMARIA"/>
        <s v="SC. SEC. I GR. &quot;FERRUCCIO GILERA&quot;"/>
        <s v="COLLEGIO S.ANTONIO "/>
        <s v="SC. SEC. I GR. - FRATELLI MARISTI"/>
        <s v="SC. SEC. I GR. ISTITUTO SACRAMENTINE"/>
        <s v="PAOLA DI ROSA - SC. SEC. I GR."/>
        <s v="SC. SEC. I GR. PARR. SAN BIAGIO"/>
        <s v="MARGHERITA TONOLI - SC. SEC. I GR."/>
        <s v="COLLEGIO GUASTALLA - SC. SEC. I GR."/>
        <s v="IST. M. CANOSSA - SC. SEC. I GR."/>
        <s v="PREZIOSISSIMO SANGUE - SC. SEC. I GR."/>
        <s v="COLLEGIO ARC. BALLERINI"/>
        <s v="SCUOLA SE. I GR. PARR. S. AMBROGIO"/>
        <s v="SC. SEC. I GR. S. GIOVANNA D'ARCO - IST. M. CANDIA COOP. SOC."/>
        <s v="MIDDLE COLLEGE BILINGUAL SCHOOL"/>
        <s v="SCUOLA SEC. I GRADO P.G. FRASSATI "/>
        <s v="IST. PROFESSIONALE SERVIZI COMMERCIALI &quot;CLERICI ACADEMY&quot;"/>
        <s v="IST. DON CARLO GNOCCHI"/>
        <s v="LICEO ARTISTICO PREZIOSISSIMO SANGUE"/>
        <s v="IST. M. CANOSSA"/>
        <s v="ISTITUTO LEONE DEHON"/>
        <s v="COLLEGIO GUASTALLA"/>
        <s v="ISTITUTO PROF.  SERVIZI COMM.&quot;PBS-CARAVAGGIO&quot;"/>
        <s v="COLLEGIO ARC. BALLERINI - F.A.C.E.C."/>
        <s v="ISTITUTO EUROPEO M. CANDIA - P.G. FRASSATI - COOP SOC."/>
        <s v="ISTITUTO PACI"/>
        <s v="ASILO NIDO TANTE COCCOLE"/>
        <s v="L'ALLEGRA COMBRICCOLA SAS DI CAVALLARO ELISA E C."/>
        <s v="ASILO NIDO LO SCRIGNO"/>
        <s v="ASILO NIDO I GUFETTI"/>
        <s v=" SCUOLA INFANZIA COLLODI"/>
        <s v="MICRONIDO LA CASA DEI PICCOLI DI RITA ARCURI"/>
        <s v="NIDO IL GIARDINO DEI CILIEGI   "/>
        <s v="NIDO FAMIGLIA LO STREGATTO"/>
        <s v="ASILO NIDO IL GRAPPOLO ONLUS"/>
        <s v=" ASILO TIGLIO"/>
        <s v="ASILO NIDO PICCOLO PRINCIPE"/>
        <s v="ASILO NIDO IL PICCOLO LORD"/>
        <s v="IL PIANETA DEI BAMBINI DI VIDUS ROSIN ADRIANA"/>
        <s v="ALTROTEMPO"/>
        <s v="NIDO FAMIGLIA BANDA BASSOTTI"/>
        <s v="BRICIOLE DI LUNA- FATTORE DONNA COOP. SOC."/>
        <s v="ASILO NIDO IL MONDO DEI BIMBI "/>
        <s v="ASILO NIDO IL MONDO DEI BIMBI  "/>
        <s v="ASSOCIAZIONE NIDO FAMIGLIA ARCOBALENO"/>
        <s v="NIDO FAMIGLIA ASSOCIAZIONE EUREKA "/>
        <s v="ASILO NIDO LA GIOSTRA"/>
        <s v="ASILO NIDO COMUNALE"/>
      </sharedItems>
    </cacheField>
    <cacheField name="Comune" numFmtId="0">
      <sharedItems/>
    </cacheField>
    <cacheField name="Codice Fiscale " numFmtId="0">
      <sharedItems containsMixedTypes="1" containsNumber="1" containsInteger="1" minValue="10008350968" maxValue="83001210158" count="150">
        <s v="87000810157"/>
        <s v="83002680151"/>
        <s v="03053620963"/>
        <s v="87004210156"/>
        <s v="02074130960"/>
        <s v="09344360152"/>
        <s v="87003710156"/>
        <s v="83010080154"/>
        <s v="83006160150"/>
        <s v="83012560153"/>
        <s v="83000370151"/>
        <s v="03183870157"/>
        <s v="83007360155"/>
        <s v="85005090155"/>
        <s v="94519300159"/>
        <s v="09383750966"/>
        <s v="03268870155"/>
        <s v="83009920154"/>
        <s v="83011610157"/>
        <s v="85003490159"/>
        <s v="94518030153"/>
        <s v="80053090157"/>
        <s v="87008430156"/>
        <s v="94039810158"/>
        <s v="02891720175"/>
        <s v="87003850150"/>
        <s v="83011960156"/>
        <s v="01495680157"/>
        <s v="83011950157"/>
        <s v="03312200151"/>
        <s v="83002580153"/>
        <s v="83006760157"/>
        <s v="83009680154"/>
        <s v="83005560152"/>
        <s v="83009820156"/>
        <s v="83002540157"/>
        <s v="83001070156"/>
        <s v="83006220152"/>
        <s v="03032720157"/>
        <s v="87002550157"/>
        <s v="87008270156"/>
        <s v="87004250152"/>
        <s v="07050410963"/>
        <s v="83000960159"/>
        <s v="08646260151"/>
        <s v="91008960154"/>
        <s v="02347900587"/>
        <s v="00834770158"/>
        <s v="83006700153"/>
        <s v="09635360150"/>
        <s v="83007160159"/>
        <s v="03312160157"/>
        <s v="91010340155"/>
        <s v="83002840151"/>
        <s v="09459360153"/>
        <s v="83003060155"/>
        <s v="83000890158"/>
        <s v="83007460153"/>
        <s v="83005280157"/>
        <s v="91097250152"/>
        <s v="08655390154"/>
        <s v="08656060152"/>
        <s v="08655380155"/>
        <s v="08655300153"/>
        <s v="03273030159"/>
        <s v="08566920156"/>
        <s v="08853830159"/>
        <s v="83000710158"/>
        <s v="00971710157"/>
        <s v="03183100159"/>
        <s v="94575800159"/>
        <s v="00854870151"/>
        <s v="08633680155"/>
        <s v="00966750150"/>
        <s v="01963170152"/>
        <s v="03295120152"/>
        <s v="08595640155"/>
        <s v="01928240157"/>
        <s v="02381780580"/>
        <s v="94518070159"/>
        <s v="08584630159"/>
        <s v="85001820159"/>
        <s v="94518310159"/>
        <s v="85009270159"/>
        <s v="85002270156"/>
        <s v="94517930155"/>
        <s v="08743720156"/>
        <s v="08633540151"/>
        <s v="12218910961"/>
        <s v="02030880153"/>
        <s v="05834460965"/>
        <s v="08587100150"/>
        <s v="87002750153"/>
        <s v="87003490155"/>
        <s v="08842980156"/>
        <s v="08629480156"/>
        <s v="08737990153"/>
        <s v="83007140151"/>
        <s v="07647090153"/>
        <s v="91014100159"/>
        <s v="83002900153"/>
        <s v="83000800157"/>
        <s v="83004580151"/>
        <s v="87003390157"/>
        <s v="83011580152"/>
        <s v="83001150156"/>
        <s v="83001170154"/>
        <s v="87004570153"/>
        <s v="87003750152"/>
        <s v="85007750152"/>
        <s v="08001200156"/>
        <s v="08576910155"/>
        <s v="02280720968"/>
        <s v="09546790156"/>
        <s v="94034040157"/>
        <s v="02501350587"/>
        <s v="00593940125"/>
        <s v="08583810158"/>
        <s v="10743250960"/>
        <s v="10008350968"/>
        <s v="07340130157"/>
        <s v="09365500967"/>
        <s v="02587910585"/>
        <n v="10008350968"/>
        <n v="80037690155"/>
        <s v="09317130152"/>
        <s v="09155860969"/>
        <s v="94611410153"/>
        <s v="08268210963"/>
        <s v="09568310966"/>
        <s v="10201470969"/>
        <s v="06533340961"/>
        <s v="09523570969 "/>
        <s v="03243880154"/>
        <s v="10424850963"/>
        <s v="03963250133"/>
        <s v="91141700152"/>
        <s v="05343430962"/>
        <s v="02968150157"/>
        <s v="07194640962"/>
        <s v="06981290965"/>
        <s v="VDSDRN82S65F205U"/>
        <s v="07501030154 "/>
        <s v="07970680968"/>
        <s v="06193840961"/>
        <s v="03259920969"/>
        <s v="94058910152"/>
        <s v="91144620159"/>
        <s v="10112840961"/>
        <n v="83001210158"/>
      </sharedItems>
    </cacheField>
    <cacheField name="ENTE GESTORE" numFmtId="0">
      <sharedItems count="152">
        <s v=" PARROCCHIA DI S.ANDREA APOSTOLO"/>
        <s v="PARROCCHIA S. GIOVANNI EVANGELISTA"/>
        <s v="FATE E FOLLETTI S.N.C."/>
        <s v=" PARROCCHIA DI MARIA NASCENTE"/>
        <s v="GIUSEPPE CAVENAGHI SOCIETA' COOPERATIVA SOCIALE"/>
        <s v=" FONDAZIONE LUIGI PORRO"/>
        <s v="FONDAZIONE GAETANO BONACINA ETS"/>
        <s v="ASILO INFANTILE MARCHESA FANNY STANGA"/>
        <s v="ASILO INFANTILE GIANFRANCO PRINETTI"/>
        <s v="SCUOLA DELL'INFANZIA DI VILLA RAVERIO"/>
        <s v="PARROCCHIA DEI SS MM VITALE E AGRICOLA"/>
        <s v="PIO ISTITUTO PEI FIGLI DELLA PROVVIDENZA"/>
        <s v="SCUOLA DELL'INFANZIA SACRO CUORE"/>
        <s v="ASILO INFANTILE CLOTILDE SEGRAMORA "/>
        <s v="PARROCCHIA DI SAN GIORGIO"/>
        <s v="BBE S.R.L."/>
        <s v="FONDAZIONE SCUOLA LEOPOLDO MARANGONI"/>
        <s v=" SCUOLA DELL'INFANZIA F.LLI CASANOVA"/>
        <s v="SCUOLA MATERNA VITTORIO EMANUELE III"/>
        <s v="ASSOCIAZIONE SCUOLA DELL'INFANZIA UMBERTO I E MARGHERITA - ETS"/>
        <s v="PARROCCHIA DI SAN BARTOLOMEO"/>
        <s v="CAUSA PIA D'ADDA"/>
        <s v="PARROCCHIA SAN GIOVANNI EVANGELISTA"/>
        <s v="CASA RELIGIOSA S. ANTONIO DA PADOVA F.D.M."/>
        <s v="TEMPO LIBERO SOC. COOP. SOCIALE ONLUS"/>
        <s v="ASILO INFANTILE DR. CARLO SIMONETTA E NIDO LE COCCOLE"/>
        <s v="ASILO INFANTILE DI AGLIATE BRIANZA ETS"/>
        <s v="COMUNE DI CARATE BRIANZA "/>
        <s v="SCUOLA MATERNA MARCHESA IDA STANGA BUSCA ETS"/>
        <s v="ENTE EDUCATIVO SCUOLA SANTA MARIA ETS"/>
        <s v="PARROCCHIA DI SS.AMBROGIO E SIMPLICIANO"/>
        <s v=" SCUOLA DELL'INFANZIA SUOR TERESA BALLERINI"/>
        <s v="OPERA PIA GIULIANA RONZONI"/>
        <s v="PARROCCHIA S. EUROSIA"/>
        <s v="PARROCCHIA SAN PIO X"/>
        <s v="PARROCCHIA B.V. IMMACOLATA"/>
        <s v="ENTE MORALE REGINA ELENA"/>
        <s v="PARROCCHIA SAN BERNARDO - CASCINA NUOVA"/>
        <s v="GIUSEPPE CAVENAGHI SOC. COOPERATIVA SOCIALE"/>
        <s v="COMUNE DI CONCOREZZO"/>
        <s v="PARROCCHIA S. GIUSEPPE"/>
        <s v="PAR. S.GIORGIO MARTIRE"/>
        <s v="PARROCCHIA S. ALESSANDRO MARTIRE"/>
        <s v="SAN DESIDERIO SOCIETA' COOP. SOCIALE ONLUS"/>
        <s v="OPERA PIA SACRO CUORE DI GESU'"/>
        <s v="PARROCCHIA DEI SANTI SIRO E MATERNO"/>
        <s v="PARROCCHIA SAN GIORGIO MARTIRE"/>
        <s v="CONGREGAZIONE DELLE SUORE ANCELLE DELLA CARITA'"/>
        <s v="COMUNE DI DESIO"/>
        <s v="SCUOLA MATERNA UMBERTO I"/>
        <s v="STRIPES COOPERATIVA SOCIALE ONLUS"/>
        <s v="PARROCCHIA DI S. MARGHERITA"/>
        <s v="SCUOLA DELL'INFANZIA &quot;G. ALIPRANDI&quot;"/>
        <s v="PARROCCHIA DI SANTO STEFANO PROTOMARTIRE"/>
        <s v="PARROCCHIA DEI S.S. FILIPPO E GIACOMO"/>
        <s v="COOPERATIVA SOCIETA' FRATERNITA' CAPITANIO - SOCC. COOP. SOCIALE"/>
        <s v="PARROCCHIA DI SAN LORENZO MARTIRE"/>
        <s v="COMUNE DI LENTATE SUL SEVESO"/>
        <s v="PARROCCHIA SS. QUIRICO E GIULITTA"/>
        <s v="PARROCCHIA SACRO CUORE DI GESU'"/>
        <s v="FONDAZIONE SCUOLA DELL'INFANZIA REGINA MARGHERITA"/>
        <s v="PARROCCHIA CUORE IMMACOLATO DI MARIA"/>
        <s v="PARROCCHIA DEI SS APOSTOLI PIETRO E PAOLO"/>
        <s v="PAR. DEI SS. GIUSEPPE E ANTONIO MARIA ZACCARIA"/>
        <s v="PARROCCHIA SANTA MARIA ASSUNTA"/>
        <s v="CAUSA PIA ASILO INFANTILE"/>
        <s v="PARROCCHIA DI S.PIETRO MARTIRE"/>
        <s v="PARROCCHIA L'ASSUNTA"/>
        <s v="PARROCCHIA SAN SIRO"/>
        <s v="CONGREGAZIONE SUORE MISERICORDINE DI SAN GERARDO"/>
        <s v="PROVINCIA ITALIANA DELLA CONGREGAZIONE DELLE SUORE DI CARITA'  DELLE SANTE B.CAPITANIO V. GEROSA"/>
        <s v="FONDAZIONE OPERE EDUCATIVE"/>
        <s v="COLLEGIO VILLORESI SAN GIUSEPPE SRL - IMPRESA SOCIALE"/>
        <s v="PARROCCHIA CRISTO RE"/>
        <s v="CONGREGAZIONE SUORE DEL PREZIOSISSIMO SANGUE"/>
        <s v="CASA PRIMARIA DELL'ISTITUTO DELLE FIGLIE DELLA CARITA' CANOSSIANA"/>
        <s v="MINIME OBLATE DEL CUORE IMMACOLATO DI MARIA"/>
        <s v="PARROCCHIA DI SAN BIAGIO"/>
        <s v="CONGREGAZIONE DELLE MISSIONARIE DELL'IMMACOLATA"/>
        <s v="ISTITO DELLE FIGLIE DEL DIVINO ZELO "/>
        <s v="PARROCCHIA DI SAN ROCCO"/>
        <s v="PARROCCHIA DI SAN CARLO"/>
        <s v="ENTE MORALE SCUOLA DELL'INFANZIA UMBERTO I"/>
        <s v="SCUOLA MATERNA REGINA PACIS"/>
        <s v="PARROCCHIA SS. GIACOMO E DONATO"/>
        <s v="ASSOCIAZIONE SCUOLA DELL'INFANZIA SACRA FAMIGLIA"/>
        <s v="PARROCCHIA SACRO CUORE"/>
        <s v="PARROCCHIA SAN GIUSEPPE"/>
        <s v="PARROCCHIA DI S. MARIA NASCENTE E S. CARLO"/>
        <s v="MIRAI SOCIETA' COOPERATIVA"/>
        <s v="COMUNE DI MONZA"/>
        <s v="CENTRO FORMAZIONE SRL"/>
        <s v="PARROCCHIA SAN GIUSEPPE S.M PAOLO VI"/>
        <s v="PARROCCHIA S.AGATA"/>
        <s v="PARROCCHIA DEI SS AMBROGIO E CARLO"/>
        <s v="PARROCCHIA B.V. ADDOLORATA AL LAZZARETTO"/>
        <s v="PARROCCHIA S.AMBROGIO"/>
        <s v="PARROCCHIA COLLEGIATA SAN GIUSEPPE"/>
        <s v="SCUOLA MATERNA RONZONI SILVA"/>
        <s v="ISTITUTO EUROPEO MARCELLO CANDIA SOC. COOP.SOCIALE PER AZIONI"/>
        <s v="FONDAZIONE SCUOLA DELL'INFANZIA DE NOVA-ARCHINTI"/>
        <s v="PARROCCHIA DI SAN CARLO IN SEREGNO"/>
        <s v="ASILO PER L INFANZIA DI SEVESO - FONDAZIONE DI PARTECIPAZIONE"/>
        <s v="SCUOLA DELL'INFANZIA SANTA GIANNA BERETTA MOLLA"/>
        <s v="PARROCCHIA DI S. ANTONINO DI BRENTANA"/>
        <s v="ASSOCIAZIONE SCUOLA DELL'INFANZIA DON PIETRO MERONI ETS"/>
        <s v="PARROCCHIA DEI SANTI GERVASO E PROTASO"/>
        <s v="PARROCCHIA DI S MARIA DELLA NEVE"/>
        <s v="SCUOLA DELL'INFANZIA S. ANNA"/>
        <s v="SCUOLA MATERNA FEDERICO E GIUDITTA FRACARO"/>
        <s v="ASILO INFANTILE LITTA ETS"/>
        <s v="PARROCCHIA DI S. MARTINO VESCOVO"/>
        <s v="PARROCCHIA DEI SANTI NAZARO E CELSO"/>
        <s v="ASILO INFANTILE DI ORENO"/>
        <s v="E.C.FO.P. ENTE CATTOLICO FORMAZ. PROFESS. MONZA E BRIANZA"/>
        <s v="SOCIETA' COOPERATIVA SOCIALE OPLA'!"/>
        <s v="ISTITUTO SUORE MAESTRE DI SANTA DOROTEA"/>
        <s v="PARROCCHIA DI SANTI AMBROGIO E SIMPLICIANO"/>
        <s v="FONDAZIONE AMBROSIANA PER LA CULTURA E L'EDUCAZIONE CATTOLICA - F.A.C.E.C."/>
        <s v="PARROCCHIA DI SANTA MARIA NASCENTE"/>
        <s v="JUNIOR COLLEGE MONZA SRL"/>
        <s v="JUNIOR COLLEGE S.R.L."/>
        <s v="COOPERATIVA SOCIALE PIER GIORGIO FRASSATI "/>
        <s v="TIEFFEEFFE S.R.L."/>
        <s v="PROVINCIA D'ITALIA DEI F.LLI MARISTI DELLE SCUOLE"/>
        <s v="COOPERATIVA SOCIALE PIER GIORGIO FRASSATI"/>
        <s v="FONDAZIONE LUIGI CLERICI"/>
        <s v="ISTITUZIONE CULTURALE DON CARLO GNOCCHI SOC. COOP. SOCIALE ONLUS"/>
        <s v="ATENA IMPRESA SOCIALE S.R.L."/>
        <s v="ASSOCIAZIONE ACCADEMIA PROFESSIONALE PBS"/>
        <s v="ISTITUTO PACI DI BRIGATO EDOARDO ED ERNESTO E C. S.A.S."/>
        <s v="ASILO NIDO TANTE COCCOLE DI SPANO' SIMONA"/>
        <s v="L'ALLEGRA COMBRICCOLA SAS DI CAVALLARO ELISA E GALIMBERTI MARIA LETIZIA"/>
        <s v="SOLELUNA SOCIETA' COOPERATIVA SOCIALE"/>
        <s v="ESSEZETA SNC DI FRANCESCA SPREAFICO E TABATA ZARBONI"/>
        <s v="COMUNE DI BRUGHERIO"/>
        <s v="LA CASA DEI PICCOLI DI RITA ARCURI"/>
        <s v="IL GIARDINO DEI CILIEGI SRL"/>
        <s v="NIDO FAMIGLIA LO STREGATTO"/>
        <s v="IL GRAPPOLO ONLUS"/>
        <s v="COMUNE DI LISSONE"/>
        <s v="ASILO NIDO PICCOLO PRINCIPE SNC DI DE MARCO CARMEN E FECCHIO SARA"/>
        <s v="IL PICCOLO LORD SNC DI PARLATO DEBORAH E POSENATO VALERIA"/>
        <s v="IL PIANETA DEI BAMBINI DI VIDUS ROSIN ADRIANA"/>
        <s v="LA GRANDE CASA SOCIETA' COOPERATIVA SOCIALE ONLUS"/>
        <s v="ASSOCIAZIONE LA CASA DEI BAMBINI"/>
        <s v="FATTORE DONNA SOOC. COOP. SOCIALE ONLUS"/>
        <s v="IL MONDO DEI BIMBI SNC"/>
        <s v="ASSOCIAZIONE NIDO FAMIGLIA ARCOLBALENO"/>
        <s v="ASSOCIAZIONE EUREKA"/>
        <s v="ASILO NIDO LA GIOSTRA"/>
        <s v="COMUNE DI VERANO BRIANZA"/>
      </sharedItems>
    </cacheField>
    <cacheField name="SALDO A.S. 22/23 + ACC. A.S. 23/24 (LORDO)" numFmtId="4">
      <sharedItems containsString="0" containsBlank="1" containsNumber="1" minValue="0" maxValue="427561.13"/>
    </cacheField>
    <cacheField name="INTEGRAZIONI/CONGUAGLI ANNI PRECEDENTI  (LORDO)" numFmtId="4">
      <sharedItems containsString="0" containsBlank="1" containsNumber="1" minValue="13033.82" maxValue="25856.41"/>
    </cacheField>
    <cacheField name="INSERIMENTO ALUNNI DISABILI A.S. 22/23 (LORDO)" numFmtId="4">
      <sharedItems containsString="0" containsBlank="1" containsNumber="1" minValue="0" maxValue="106000.09"/>
    </cacheField>
    <cacheField name="INTEGRAZIONI/CONGUAGLI ANNI PRECEDENTI (LORDO)" numFmtId="0">
      <sharedItems containsString="0" containsBlank="1" containsNumber="1" minValue="-18256.88" maxValue="-18256.88"/>
    </cacheField>
    <cacheField name="CONTR. AGGIUNTIVI INFANZIA A.S. 22/23 prima assegnazione (LORDO)" numFmtId="4">
      <sharedItems containsString="0" containsBlank="1" containsNumber="1" minValue="0" maxValue="10877.75"/>
    </cacheField>
    <cacheField name="CONTR. AGGIUNTIVI INFANZIA A.S. 22/23 seconda assegnazione (LORDO)" numFmtId="4">
      <sharedItems containsString="0" containsBlank="1" containsNumber="1" minValue="0" maxValue="5483.31"/>
    </cacheField>
    <cacheField name="CONTR. AGGIUNTIVI INFANZIA A.S. 22/23 terza assegnazione (LORDO)" numFmtId="4">
      <sharedItems containsString="0" containsBlank="1" containsNumber="1" minValue="0" maxValue="27416.53"/>
    </cacheField>
    <cacheField name="SEZIONI PRIMAVERA A.S. 22/23 (LORDO)" numFmtId="4">
      <sharedItems containsSemiMixedTypes="0" containsString="0" containsNumber="1" minValue="0" maxValue="6059.66"/>
    </cacheField>
    <cacheField name="INTEGRAZIONI/CONGUAGLI ANNI PRECEDENTI (TOTALE LORDO)" numFmtId="4">
      <sharedItems containsSemiMixedTypes="0" containsString="0" containsNumber="1" minValue="0" maxValue="3629.59"/>
    </cacheField>
    <cacheField name="ALTERNANZA SCUOLA-LAVORO SALDO 22/23 (LORDO)" numFmtId="4">
      <sharedItems containsString="0" containsBlank="1" containsNumber="1" minValue="0" maxValue="3972.75"/>
    </cacheField>
    <cacheField name="ALTERNANZA SCUOLA-LAVORO ACC. 23/24 (LORDO)" numFmtId="4">
      <sharedItems containsString="0" containsBlank="1" containsNumber="1" minValue="0" maxValue="1894.49"/>
    </cacheField>
    <cacheField name="TOTALE LORDO CONTR. ORDINARI" numFmtId="4">
      <sharedItems containsSemiMixedTypes="0" containsString="0" containsNumber="1" minValue="0" maxValue="492507.08"/>
    </cacheField>
    <cacheField name="IRES 4%" numFmtId="4">
      <sharedItems containsSemiMixedTypes="0" containsString="0" containsNumber="1" minValue="0" maxValue="15888.327600000001"/>
    </cacheField>
    <cacheField name="IMPOSTA BOLLO " numFmtId="4">
      <sharedItems containsSemiMixedTypes="0" containsString="0" containsNumber="1" containsInteger="1" minValue="0" maxValue="14"/>
    </cacheField>
    <cacheField name="TOTALE NETTO CONTR. ORDINARI" numFmtId="4">
      <sharedItems containsSemiMixedTypes="0" containsString="0" containsNumber="1" minValue="0" maxValue="492507.08"/>
    </cacheField>
    <cacheField name="CONTRIBUTI COVID D.L. 73/2021 Fabbisogno Energetico " numFmtId="4">
      <sharedItems containsSemiMixedTypes="0" containsString="0" containsNumber="1" minValue="0" maxValue="24668.7"/>
    </cacheField>
    <cacheField name="CONTRIBUTI COVID D.L. 73/2021 Sostegni Bis" numFmtId="4">
      <sharedItems containsSemiMixedTypes="0" containsString="0" containsNumber="1" minValue="0" maxValue="30640.03"/>
    </cacheField>
    <cacheField name="CONTRIBUTI COVID ASILI NIDO - RESIDUI 2020" numFmtId="4">
      <sharedItems containsSemiMixedTypes="0" containsString="0" containsNumber="1" minValue="0" maxValue="9187.64"/>
    </cacheField>
    <cacheField name="IRES 4%2" numFmtId="0">
      <sharedItems containsSemiMixedTypes="0" containsString="0" containsNumber="1" minValue="0" maxValue="746.14160000000004"/>
    </cacheField>
    <cacheField name="BOLLO" numFmtId="4">
      <sharedItems containsSemiMixedTypes="0" containsString="0" containsNumber="1" containsInteger="1" minValue="0" maxValue="2"/>
    </cacheField>
    <cacheField name="TOTALE CONTRIBUTI COVID (NETTO)" numFmtId="4">
      <sharedItems containsSemiMixedTypes="0" containsString="0" containsNumber="1" minValue="0" maxValue="46978.238000000005"/>
    </cacheField>
    <cacheField name="FONDO PER I RISTORI EDUCATIVI DM 85/2023" numFmtId="4">
      <sharedItems containsString="0" containsBlank="1" containsNumber="1" containsInteger="1" minValue="103" maxValue="412"/>
    </cacheField>
    <cacheField name="VALORIZZAZIONE ECCELLENZE" numFmtId="4">
      <sharedItems containsString="0" containsBlank="1" containsNumber="1" minValue="3238.66" maxValue="5168.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n v="1"/>
    <s v="MB"/>
    <x v="0"/>
    <s v="MB1A265007"/>
    <x v="0"/>
    <s v="AICURZIO"/>
    <x v="0"/>
    <x v="0"/>
    <n v="29283.19"/>
    <m/>
    <n v="21187.46"/>
    <m/>
    <n v="1887.87"/>
    <n v="951.65"/>
    <n v="4758.24"/>
    <n v="0"/>
    <n v="0"/>
    <n v="0"/>
    <n v="0"/>
    <n v="58068.409999999996"/>
    <n v="2322.7363999999998"/>
    <n v="12"/>
    <n v="55733.673599999995"/>
    <n v="2620.15"/>
    <n v="0"/>
    <n v="0"/>
    <n v="0"/>
    <n v="0"/>
    <n v="2620.15"/>
    <m/>
    <m/>
  </r>
  <r>
    <n v="2"/>
    <s v="MB"/>
    <x v="0"/>
    <s v="MB1A26700V"/>
    <x v="1"/>
    <s v="ALBIATE"/>
    <x v="1"/>
    <x v="1"/>
    <n v="80376.38"/>
    <m/>
    <n v="6413.56"/>
    <m/>
    <n v="4449.99"/>
    <n v="2243.17"/>
    <n v="11215.85"/>
    <n v="4241.76"/>
    <n v="0"/>
    <n v="0"/>
    <n v="0"/>
    <n v="108940.71"/>
    <n v="4357.6284000000005"/>
    <n v="14"/>
    <n v="104569.0816"/>
    <n v="4668.55"/>
    <n v="0"/>
    <n v="0"/>
    <n v="0"/>
    <n v="0"/>
    <n v="4668.55"/>
    <m/>
    <m/>
  </r>
  <r>
    <n v="3"/>
    <s v="MB"/>
    <x v="0"/>
    <s v="MB1ACM5004"/>
    <x v="2"/>
    <s v="ALBIATE"/>
    <x v="2"/>
    <x v="2"/>
    <n v="9571.4"/>
    <m/>
    <n v="21187.46"/>
    <m/>
    <n v="1887.87"/>
    <n v="951.65"/>
    <n v="4758.24"/>
    <n v="0"/>
    <n v="0"/>
    <n v="0"/>
    <n v="0"/>
    <n v="38356.619999999995"/>
    <n v="1534.2647999999999"/>
    <n v="10"/>
    <n v="36812.355199999998"/>
    <n v="571.75"/>
    <n v="227.12"/>
    <n v="0"/>
    <n v="0"/>
    <n v="0"/>
    <n v="798.87"/>
    <m/>
    <m/>
  </r>
  <r>
    <n v="4"/>
    <s v="MB"/>
    <x v="0"/>
    <s v="MB1A27000P"/>
    <x v="3"/>
    <s v="ARCORE"/>
    <x v="3"/>
    <x v="3"/>
    <n v="0"/>
    <m/>
    <n v="0"/>
    <m/>
    <n v="0"/>
    <n v="0"/>
    <n v="0"/>
    <n v="0"/>
    <n v="0"/>
    <n v="0"/>
    <n v="0"/>
    <n v="0"/>
    <n v="0"/>
    <n v="0"/>
    <n v="0"/>
    <n v="0"/>
    <n v="0"/>
    <n v="0"/>
    <n v="0"/>
    <n v="0"/>
    <n v="0"/>
    <m/>
    <m/>
  </r>
  <r>
    <n v="5"/>
    <s v="MB"/>
    <x v="0"/>
    <s v="MB1AZ0500Q"/>
    <x v="4"/>
    <s v="ARCORE"/>
    <x v="4"/>
    <x v="4"/>
    <n v="33173.06"/>
    <m/>
    <n v="17557.189999999999"/>
    <m/>
    <n v="2517.17"/>
    <n v="1268.8599999999999"/>
    <n v="6344.32"/>
    <n v="0"/>
    <n v="0"/>
    <n v="0"/>
    <n v="0"/>
    <n v="60860.6"/>
    <n v="0"/>
    <n v="0"/>
    <n v="60860.6"/>
    <n v="1937.35"/>
    <n v="187.04"/>
    <n v="0"/>
    <n v="0"/>
    <n v="0"/>
    <n v="2124.39"/>
    <m/>
    <m/>
  </r>
  <r>
    <n v="6"/>
    <s v="MB"/>
    <x v="0"/>
    <s v="MB1A27500T"/>
    <x v="5"/>
    <s v="BARLASSINA"/>
    <x v="5"/>
    <x v="5"/>
    <n v="68575.55"/>
    <m/>
    <n v="23413.5"/>
    <m/>
    <n v="5438.88"/>
    <n v="2741.65"/>
    <n v="13708.26"/>
    <n v="0"/>
    <n v="0"/>
    <n v="0"/>
    <n v="0"/>
    <n v="113877.84"/>
    <n v="4555.1135999999997"/>
    <n v="12"/>
    <n v="109310.7264"/>
    <n v="3985.75"/>
    <n v="570.02"/>
    <n v="0"/>
    <n v="0"/>
    <n v="0"/>
    <n v="4555.7700000000004"/>
    <m/>
    <m/>
  </r>
  <r>
    <n v="7"/>
    <s v="MB"/>
    <x v="0"/>
    <s v="MB1A278009"/>
    <x v="6"/>
    <s v="BERNAREGGIO"/>
    <x v="6"/>
    <x v="6"/>
    <n v="44973.89"/>
    <m/>
    <n v="15256.31"/>
    <m/>
    <n v="3191.41"/>
    <n v="1608.74"/>
    <n v="8043.69"/>
    <n v="0"/>
    <n v="0"/>
    <n v="0"/>
    <n v="0"/>
    <n v="73074.039999999994"/>
    <n v="2922.9615999999996"/>
    <n v="12"/>
    <n v="70139.078399999999"/>
    <n v="2620.15"/>
    <n v="302.82"/>
    <n v="0"/>
    <n v="0"/>
    <n v="0"/>
    <n v="2922.9700000000003"/>
    <m/>
    <m/>
  </r>
  <r>
    <n v="8"/>
    <s v="MB"/>
    <x v="0"/>
    <s v="MB1A281005"/>
    <x v="7"/>
    <s v="BESANA BRIANZA"/>
    <x v="7"/>
    <x v="7"/>
    <n v="44973.89"/>
    <m/>
    <n v="34732.239999999998"/>
    <m/>
    <n v="2562.12"/>
    <n v="1291.52"/>
    <n v="6457.61"/>
    <n v="4241.76"/>
    <n v="0"/>
    <n v="0"/>
    <n v="0"/>
    <n v="94259.14"/>
    <n v="3770.3656000000001"/>
    <n v="14"/>
    <n v="90474.774399999995"/>
    <n v="2620.15"/>
    <n v="276.10000000000002"/>
    <n v="0"/>
    <n v="0"/>
    <n v="0"/>
    <n v="2896.25"/>
    <m/>
    <m/>
  </r>
  <r>
    <n v="9"/>
    <s v="MB"/>
    <x v="0"/>
    <s v="MB1A282001"/>
    <x v="8"/>
    <s v="BESANA BRIANZA"/>
    <x v="8"/>
    <x v="8"/>
    <n v="44973.89"/>
    <m/>
    <n v="0"/>
    <m/>
    <n v="2382.3200000000002"/>
    <n v="1200.8900000000001"/>
    <n v="6004.45"/>
    <n v="4241.76"/>
    <n v="0"/>
    <n v="0"/>
    <n v="0"/>
    <n v="58803.31"/>
    <n v="2352.1324"/>
    <n v="12"/>
    <n v="56439.177599999995"/>
    <n v="2620.15"/>
    <n v="227.12"/>
    <n v="0"/>
    <n v="0"/>
    <n v="0"/>
    <n v="2847.27"/>
    <m/>
    <m/>
  </r>
  <r>
    <n v="10"/>
    <s v="MB"/>
    <x v="0"/>
    <s v="MB1A28300R"/>
    <x v="9"/>
    <s v="BESANA BRIANZA"/>
    <x v="9"/>
    <x v="9"/>
    <n v="0"/>
    <m/>
    <n v="0"/>
    <m/>
    <n v="0"/>
    <n v="0"/>
    <n v="0"/>
    <n v="0"/>
    <n v="0"/>
    <n v="0"/>
    <n v="0"/>
    <n v="0"/>
    <n v="0"/>
    <n v="0"/>
    <n v="0"/>
    <n v="1254.55"/>
    <n v="0"/>
    <n v="0"/>
    <n v="0"/>
    <n v="0"/>
    <n v="1254.55"/>
    <m/>
    <m/>
  </r>
  <r>
    <n v="11"/>
    <s v="MB"/>
    <x v="0"/>
    <s v="MB1A28500C"/>
    <x v="10"/>
    <s v="BESANA BRIANZA"/>
    <x v="10"/>
    <x v="10"/>
    <n v="21372.23"/>
    <m/>
    <n v="18580.32"/>
    <m/>
    <n v="898.99"/>
    <n v="453.17"/>
    <n v="2265.83"/>
    <n v="0"/>
    <n v="0"/>
    <n v="0"/>
    <n v="0"/>
    <n v="43570.54"/>
    <n v="1742.8216"/>
    <n v="12"/>
    <n v="41815.718399999998"/>
    <n v="1254.55"/>
    <n v="0"/>
    <n v="0"/>
    <n v="0"/>
    <n v="0"/>
    <n v="1254.55"/>
    <m/>
    <m/>
  </r>
  <r>
    <n v="12"/>
    <s v="MB"/>
    <x v="0"/>
    <s v="MB1ATB500G"/>
    <x v="11"/>
    <s v="BESANA BRIANZA"/>
    <x v="11"/>
    <x v="11"/>
    <n v="33173.06"/>
    <m/>
    <n v="0"/>
    <m/>
    <n v="1797.98"/>
    <n v="906.33"/>
    <n v="4531.66"/>
    <n v="4241.76"/>
    <n v="0"/>
    <n v="0"/>
    <n v="0"/>
    <n v="44650.79"/>
    <n v="1786.0316"/>
    <n v="12"/>
    <n v="42852.758399999999"/>
    <n v="1937.35"/>
    <n v="0"/>
    <n v="0"/>
    <n v="0"/>
    <n v="0"/>
    <n v="1937.35"/>
    <m/>
    <m/>
  </r>
  <r>
    <n v="13"/>
    <s v="MB"/>
    <x v="0"/>
    <s v="MB1A286008"/>
    <x v="12"/>
    <s v="BESANA BRIANZA"/>
    <x v="12"/>
    <x v="12"/>
    <n v="44787.47"/>
    <m/>
    <n v="16831.13"/>
    <m/>
    <n v="0"/>
    <n v="0"/>
    <n v="0"/>
    <n v="6059.66"/>
    <n v="0"/>
    <n v="0"/>
    <n v="0"/>
    <n v="67678.260000000009"/>
    <n v="2707.1304000000005"/>
    <n v="6"/>
    <n v="64965.129600000007"/>
    <n v="0"/>
    <n v="0"/>
    <n v="0"/>
    <n v="0"/>
    <n v="0"/>
    <n v="0"/>
    <m/>
    <m/>
  </r>
  <r>
    <n v="14"/>
    <s v="MB"/>
    <x v="0"/>
    <s v="MB1A287004"/>
    <x v="13"/>
    <s v="BIASSONO"/>
    <x v="13"/>
    <x v="13"/>
    <n v="103978.04"/>
    <m/>
    <n v="31727.68"/>
    <m/>
    <n v="7012.11"/>
    <n v="3534.69"/>
    <n v="17673.46"/>
    <n v="4241.76"/>
    <n v="0"/>
    <n v="0"/>
    <n v="0"/>
    <n v="168167.74"/>
    <n v="6726.7096000000001"/>
    <n v="14"/>
    <n v="161427.03039999999"/>
    <n v="0"/>
    <n v="659.09"/>
    <n v="0"/>
    <n v="0"/>
    <n v="0"/>
    <n v="659.09"/>
    <m/>
    <m/>
  </r>
  <r>
    <n v="15"/>
    <s v="MB"/>
    <x v="0"/>
    <s v="MB1A28800X"/>
    <x v="14"/>
    <s v="BIASSONO"/>
    <x v="14"/>
    <x v="14"/>
    <n v="33173.06"/>
    <m/>
    <n v="0"/>
    <m/>
    <n v="2202.52"/>
    <n v="1110.26"/>
    <n v="5551.28"/>
    <n v="0"/>
    <n v="0"/>
    <n v="0"/>
    <n v="0"/>
    <n v="42037.119999999995"/>
    <n v="1681.4848"/>
    <n v="10"/>
    <n v="40345.635199999997"/>
    <n v="0"/>
    <n v="182.59"/>
    <n v="0"/>
    <n v="0"/>
    <n v="0"/>
    <n v="182.59"/>
    <m/>
    <m/>
  </r>
  <r>
    <n v="16"/>
    <s v="MB"/>
    <x v="0"/>
    <s v="MB1A2Q5004"/>
    <x v="15"/>
    <s v="BIASSONO"/>
    <x v="15"/>
    <x v="15"/>
    <n v="9571.4"/>
    <m/>
    <n v="0"/>
    <m/>
    <n v="1258.58"/>
    <n v="634.42999999999995"/>
    <n v="3172.16"/>
    <n v="0"/>
    <n v="0"/>
    <n v="0"/>
    <n v="0"/>
    <n v="14636.57"/>
    <n v="585.46280000000002"/>
    <n v="8"/>
    <n v="14043.1072"/>
    <n v="0"/>
    <n v="0"/>
    <n v="0"/>
    <n v="0"/>
    <n v="0"/>
    <n v="0"/>
    <m/>
    <m/>
  </r>
  <r>
    <n v="17"/>
    <s v="MB"/>
    <x v="0"/>
    <s v="MB1A29600V"/>
    <x v="16"/>
    <s v="BOVISIO MASCIAGO"/>
    <x v="16"/>
    <x v="16"/>
    <n v="107867.91"/>
    <m/>
    <n v="30889.93"/>
    <m/>
    <n v="7551.5"/>
    <n v="3806.59"/>
    <n v="19032.96"/>
    <n v="6059.66"/>
    <n v="0"/>
    <n v="0"/>
    <n v="0"/>
    <n v="175208.55"/>
    <n v="7008.3419999999996"/>
    <n v="14"/>
    <n v="168186.20799999998"/>
    <n v="0"/>
    <n v="672.45"/>
    <n v="0"/>
    <n v="0"/>
    <n v="0"/>
    <n v="672.45"/>
    <m/>
    <m/>
  </r>
  <r>
    <n v="18"/>
    <s v="MB"/>
    <x v="0"/>
    <s v="MB1A29800E"/>
    <x v="17"/>
    <s v="BRIOSCO"/>
    <x v="17"/>
    <x v="17"/>
    <n v="33173.06"/>
    <m/>
    <n v="0"/>
    <m/>
    <n v="2022.72"/>
    <n v="1019.62"/>
    <n v="5098.1099999999997"/>
    <n v="4241.76"/>
    <n v="0"/>
    <n v="0"/>
    <n v="0"/>
    <n v="45555.270000000004"/>
    <n v="1822.2108000000003"/>
    <n v="12"/>
    <n v="43721.059200000003"/>
    <n v="0"/>
    <n v="160.32"/>
    <n v="0"/>
    <n v="0"/>
    <n v="0"/>
    <n v="160.32"/>
    <m/>
    <m/>
  </r>
  <r>
    <n v="19"/>
    <s v="MB"/>
    <x v="0"/>
    <s v="MB1A29900A"/>
    <x v="18"/>
    <s v="BRIOSCO"/>
    <x v="18"/>
    <x v="18"/>
    <n v="44973.89"/>
    <m/>
    <n v="10109.69"/>
    <m/>
    <n v="2022.72"/>
    <n v="1019.62"/>
    <n v="5098.1099999999997"/>
    <n v="0"/>
    <n v="0"/>
    <n v="0"/>
    <n v="0"/>
    <n v="63224.030000000006"/>
    <n v="2528.9612000000002"/>
    <n v="12"/>
    <n v="60683.068800000008"/>
    <n v="0"/>
    <n v="204.85"/>
    <n v="0"/>
    <n v="0"/>
    <n v="0"/>
    <n v="204.85"/>
    <m/>
    <m/>
  </r>
  <r>
    <n v="20"/>
    <s v="MB"/>
    <x v="0"/>
    <s v="MB1A300009"/>
    <x v="19"/>
    <s v="BRUGHERIO"/>
    <x v="19"/>
    <x v="19"/>
    <n v="68575.55"/>
    <m/>
    <n v="5734.31"/>
    <m/>
    <n v="5708.57"/>
    <n v="2877.6"/>
    <n v="14388.01"/>
    <n v="6059.66"/>
    <n v="0"/>
    <n v="0"/>
    <n v="0"/>
    <n v="103343.7"/>
    <n v="4133.7479999999996"/>
    <n v="14"/>
    <n v="99195.95199999999"/>
    <n v="0"/>
    <n v="552.21"/>
    <n v="0"/>
    <n v="0"/>
    <n v="0"/>
    <n v="552.21"/>
    <m/>
    <m/>
  </r>
  <r>
    <n v="21"/>
    <s v="MB"/>
    <x v="0"/>
    <s v="MB1A301005"/>
    <x v="20"/>
    <s v="BRUGHERIO"/>
    <x v="20"/>
    <x v="20"/>
    <n v="68575.55"/>
    <m/>
    <n v="11545.46"/>
    <m/>
    <n v="5618.67"/>
    <n v="2832.29"/>
    <n v="14161.43"/>
    <n v="0"/>
    <n v="0"/>
    <n v="0"/>
    <n v="0"/>
    <n v="102733.4"/>
    <n v="4109.3360000000002"/>
    <n v="12"/>
    <n v="98612.063999999998"/>
    <n v="0"/>
    <n v="610.1"/>
    <n v="0"/>
    <n v="0"/>
    <n v="0"/>
    <n v="610.1"/>
    <m/>
    <m/>
  </r>
  <r>
    <n v="22"/>
    <s v="MB"/>
    <x v="0"/>
    <s v="MB1A30400L"/>
    <x v="21"/>
    <s v="BURAGO  MOLGORA"/>
    <x v="21"/>
    <x v="21"/>
    <n v="44973.89"/>
    <m/>
    <n v="16049.23"/>
    <m/>
    <n v="2921.71"/>
    <n v="1472.79"/>
    <n v="7363.94"/>
    <n v="0"/>
    <n v="0"/>
    <n v="0"/>
    <n v="0"/>
    <n v="72781.56"/>
    <n v="2911.2624000000001"/>
    <n v="12"/>
    <n v="69858.297599999991"/>
    <n v="2620.15"/>
    <n v="271.64999999999998"/>
    <n v="0"/>
    <n v="0"/>
    <n v="0"/>
    <n v="2891.8"/>
    <m/>
    <m/>
  </r>
  <r>
    <n v="23"/>
    <s v="MB"/>
    <x v="0"/>
    <s v="MB1A30500C"/>
    <x v="22"/>
    <s v="BUSNAGO"/>
    <x v="22"/>
    <x v="22"/>
    <n v="52884.85"/>
    <m/>
    <n v="0"/>
    <m/>
    <n v="3775.75"/>
    <n v="1903.3"/>
    <n v="9516.48"/>
    <n v="0"/>
    <n v="0"/>
    <n v="0"/>
    <n v="0"/>
    <n v="68080.38"/>
    <n v="2723.2152000000001"/>
    <n v="10"/>
    <n v="65347.164800000006"/>
    <n v="0"/>
    <n v="427.52"/>
    <n v="0"/>
    <n v="0"/>
    <n v="0"/>
    <n v="427.52"/>
    <m/>
    <m/>
  </r>
  <r>
    <n v="24"/>
    <s v="MB"/>
    <x v="0"/>
    <s v="MB1A56500T"/>
    <x v="23"/>
    <s v="BUSNAGO"/>
    <x v="23"/>
    <x v="23"/>
    <n v="29283.19"/>
    <m/>
    <n v="0"/>
    <m/>
    <n v="1887.87"/>
    <n v="951.65"/>
    <n v="4758.24"/>
    <n v="0"/>
    <n v="0"/>
    <n v="0"/>
    <n v="0"/>
    <n v="36880.949999999997"/>
    <n v="1475.2379999999998"/>
    <n v="10"/>
    <n v="35395.712"/>
    <n v="0"/>
    <n v="240.48"/>
    <n v="0"/>
    <n v="0"/>
    <n v="0"/>
    <n v="240.48"/>
    <m/>
    <m/>
  </r>
  <r>
    <n v="25"/>
    <s v="MB"/>
    <x v="0"/>
    <s v="MB1AG1500H"/>
    <x v="24"/>
    <s v="BUSNAGO"/>
    <x v="24"/>
    <x v="24"/>
    <n v="44973.89"/>
    <m/>
    <n v="0"/>
    <m/>
    <n v="2562.12"/>
    <n v="1291.52"/>
    <n v="6457.61"/>
    <n v="0"/>
    <n v="0"/>
    <n v="0"/>
    <n v="0"/>
    <n v="55285.14"/>
    <n v="0"/>
    <n v="0"/>
    <n v="55285.14"/>
    <n v="2620.15"/>
    <n v="0"/>
    <n v="0"/>
    <n v="0"/>
    <n v="0"/>
    <n v="2620.15"/>
    <m/>
    <m/>
  </r>
  <r>
    <n v="26"/>
    <s v="MB"/>
    <x v="0"/>
    <s v="MB1A31100Q"/>
    <x v="25"/>
    <s v="CAPONAGO"/>
    <x v="25"/>
    <x v="25"/>
    <n v="68575.55"/>
    <m/>
    <n v="50350.36"/>
    <m/>
    <n v="4629.79"/>
    <n v="2333.8000000000002"/>
    <n v="11669.02"/>
    <n v="0"/>
    <n v="0"/>
    <n v="0"/>
    <n v="0"/>
    <n v="137558.51999999999"/>
    <n v="5502.3407999999999"/>
    <n v="12"/>
    <n v="132044.17919999998"/>
    <n v="3985.75"/>
    <n v="556.66"/>
    <n v="0"/>
    <n v="0"/>
    <n v="0"/>
    <n v="4542.41"/>
    <m/>
    <m/>
  </r>
  <r>
    <n v="27"/>
    <s v="MB"/>
    <x v="0"/>
    <s v="MB1A31200G"/>
    <x v="26"/>
    <s v="CARATE BRIANZA"/>
    <x v="26"/>
    <x v="26"/>
    <n v="33173.06"/>
    <m/>
    <n v="35411.46"/>
    <m/>
    <n v="1618.18"/>
    <n v="815.7"/>
    <n v="4078.49"/>
    <n v="0"/>
    <n v="0"/>
    <n v="0"/>
    <n v="0"/>
    <n v="75096.889999999985"/>
    <n v="3003.8755999999994"/>
    <n v="12"/>
    <n v="72081.014399999985"/>
    <n v="1937.35"/>
    <n v="182.59"/>
    <n v="0"/>
    <n v="0"/>
    <n v="0"/>
    <n v="2119.94"/>
    <m/>
    <m/>
  </r>
  <r>
    <n v="28"/>
    <s v="MB"/>
    <x v="0"/>
    <s v="MB1A31300B"/>
    <x v="27"/>
    <s v="CARATE BRIANZA"/>
    <x v="27"/>
    <x v="27"/>
    <n v="56774.720000000001"/>
    <m/>
    <n v="45411.02"/>
    <m/>
    <n v="3236.36"/>
    <n v="1631.4"/>
    <n v="8156.98"/>
    <n v="0"/>
    <n v="0"/>
    <n v="0"/>
    <n v="0"/>
    <n v="115210.47999999998"/>
    <n v="0"/>
    <n v="0"/>
    <n v="115210.47999999998"/>
    <n v="3302.95"/>
    <n v="378.53"/>
    <n v="0"/>
    <n v="0"/>
    <n v="0"/>
    <n v="3681.4799999999996"/>
    <m/>
    <m/>
  </r>
  <r>
    <n v="29"/>
    <s v="MB"/>
    <x v="0"/>
    <s v="MB1A314007"/>
    <x v="28"/>
    <s v="CARATE BRIANZA"/>
    <x v="27"/>
    <x v="27"/>
    <n v="56774.720000000001"/>
    <m/>
    <n v="51815.41"/>
    <m/>
    <n v="4360.09"/>
    <n v="2197.85"/>
    <n v="10989.27"/>
    <n v="0"/>
    <n v="0"/>
    <n v="0"/>
    <n v="0"/>
    <n v="126137.34000000001"/>
    <n v="0"/>
    <n v="0"/>
    <n v="126137.34000000001"/>
    <n v="3302.95"/>
    <n v="472.05"/>
    <n v="0"/>
    <n v="0"/>
    <n v="0"/>
    <n v="3775"/>
    <m/>
    <m/>
  </r>
  <r>
    <n v="30"/>
    <s v="MB"/>
    <x v="0"/>
    <s v="MB1A315003"/>
    <x v="29"/>
    <s v="CARATE BRIANZA"/>
    <x v="28"/>
    <x v="28"/>
    <n v="33173.06"/>
    <m/>
    <n v="18864.09"/>
    <m/>
    <n v="2247.4699999999998"/>
    <n v="1132.9100000000001"/>
    <n v="5664.57"/>
    <n v="4241.76"/>
    <n v="0"/>
    <n v="0"/>
    <n v="0"/>
    <n v="65323.86"/>
    <n v="2612.9544000000001"/>
    <n v="14"/>
    <n v="62696.905599999998"/>
    <n v="1937.35"/>
    <n v="253.84"/>
    <n v="0"/>
    <n v="0"/>
    <n v="0"/>
    <n v="2191.19"/>
    <m/>
    <m/>
  </r>
  <r>
    <n v="31"/>
    <s v="MB"/>
    <x v="0"/>
    <s v="MB1A31600V"/>
    <x v="30"/>
    <s v="CARATE BRIANZA"/>
    <x v="29"/>
    <x v="29"/>
    <n v="80376.38"/>
    <m/>
    <n v="16982.97"/>
    <m/>
    <n v="5888.37"/>
    <n v="2968.24"/>
    <n v="14841.18"/>
    <n v="6059.66"/>
    <n v="0"/>
    <n v="0"/>
    <n v="0"/>
    <n v="127116.80000000002"/>
    <n v="5084.6720000000005"/>
    <n v="14"/>
    <n v="122018.12800000001"/>
    <n v="4668.55"/>
    <n v="512.13"/>
    <n v="0"/>
    <n v="0"/>
    <n v="0"/>
    <n v="5180.68"/>
    <m/>
    <m/>
  </r>
  <r>
    <n v="32"/>
    <s v="MB"/>
    <x v="0"/>
    <s v="MB1AOS500A"/>
    <x v="31"/>
    <s v="CARATE BRIANZA"/>
    <x v="30"/>
    <x v="30"/>
    <n v="17482.36"/>
    <m/>
    <n v="0"/>
    <m/>
    <n v="1528.28"/>
    <n v="770.38"/>
    <n v="3851.91"/>
    <n v="0"/>
    <n v="0"/>
    <n v="0"/>
    <n v="0"/>
    <n v="23632.93"/>
    <n v="945.31720000000007"/>
    <n v="10"/>
    <n v="22677.612799999999"/>
    <n v="1937.35"/>
    <n v="178.13"/>
    <n v="0"/>
    <n v="0"/>
    <n v="0"/>
    <n v="2115.48"/>
    <m/>
    <m/>
  </r>
  <r>
    <n v="33"/>
    <s v="MB"/>
    <x v="0"/>
    <s v="MB1A32600D"/>
    <x v="32"/>
    <s v="CERIANO LAGHETTO"/>
    <x v="31"/>
    <x v="31"/>
    <n v="56774.720000000001"/>
    <m/>
    <n v="48643.35"/>
    <m/>
    <n v="4989.38"/>
    <n v="2515.0700000000002"/>
    <n v="12575.35"/>
    <n v="0"/>
    <n v="0"/>
    <n v="0"/>
    <n v="0"/>
    <n v="125497.87000000002"/>
    <n v="5019.9148000000014"/>
    <n v="12"/>
    <n v="120465.95520000003"/>
    <n v="3302.95"/>
    <n v="458.69"/>
    <n v="0"/>
    <n v="0"/>
    <n v="0"/>
    <n v="3761.64"/>
    <m/>
    <m/>
  </r>
  <r>
    <n v="34"/>
    <s v="MB"/>
    <x v="0"/>
    <s v="MB1A33200R"/>
    <x v="33"/>
    <s v="CESANO MADERNO"/>
    <x v="32"/>
    <x v="32"/>
    <n v="92177.21"/>
    <m/>
    <n v="14944.57"/>
    <m/>
    <n v="8315.64"/>
    <n v="4191.78"/>
    <n v="20958.91"/>
    <n v="0"/>
    <n v="0"/>
    <n v="0"/>
    <n v="0"/>
    <n v="140588.10999999999"/>
    <n v="5623.5243999999993"/>
    <n v="12"/>
    <n v="134952.58559999999"/>
    <n v="5351.35"/>
    <n v="832.77"/>
    <n v="0"/>
    <n v="0"/>
    <n v="0"/>
    <n v="6184.1200000000008"/>
    <m/>
    <m/>
  </r>
  <r>
    <n v="35"/>
    <s v="MB"/>
    <x v="0"/>
    <s v="MB1A33300L"/>
    <x v="34"/>
    <s v="CESANO MADERNO"/>
    <x v="33"/>
    <x v="33"/>
    <n v="68575.55"/>
    <m/>
    <n v="18167.66"/>
    <m/>
    <n v="5034.33"/>
    <n v="2537.73"/>
    <n v="12688.64"/>
    <n v="6059.66"/>
    <n v="0"/>
    <n v="0"/>
    <n v="0"/>
    <n v="113063.57"/>
    <n v="4522.5428000000002"/>
    <n v="14"/>
    <n v="108527.02720000001"/>
    <n v="3985.75"/>
    <n v="605.65"/>
    <n v="0"/>
    <n v="159.43"/>
    <n v="2"/>
    <n v="4429.9699999999993"/>
    <m/>
    <m/>
  </r>
  <r>
    <n v="36"/>
    <s v="MB"/>
    <x v="0"/>
    <s v="MB1A33400C"/>
    <x v="35"/>
    <s v="CESANO MADERNO"/>
    <x v="34"/>
    <x v="34"/>
    <n v="68575.55"/>
    <m/>
    <n v="12826.83"/>
    <m/>
    <n v="4449.99"/>
    <n v="2243.17"/>
    <n v="11215.85"/>
    <n v="6059.66"/>
    <n v="0"/>
    <n v="0"/>
    <n v="0"/>
    <n v="105371.05000000002"/>
    <n v="4214.8420000000006"/>
    <n v="14"/>
    <n v="101142.20800000001"/>
    <n v="3985.75"/>
    <n v="467.6"/>
    <n v="0"/>
    <n v="0"/>
    <n v="0"/>
    <n v="4453.3500000000004"/>
    <m/>
    <m/>
  </r>
  <r>
    <n v="37"/>
    <s v="MB"/>
    <x v="0"/>
    <s v="MB1A335008"/>
    <x v="36"/>
    <s v="CESANO MADERNO"/>
    <x v="35"/>
    <x v="35"/>
    <n v="111889"/>
    <m/>
    <n v="19462.25"/>
    <m/>
    <n v="8944.93"/>
    <n v="4509"/>
    <n v="22544.99"/>
    <n v="6059.66"/>
    <n v="0"/>
    <n v="0"/>
    <n v="0"/>
    <n v="173409.83"/>
    <n v="6936.3931999999995"/>
    <n v="14"/>
    <n v="166459.4368"/>
    <n v="7399.75"/>
    <n v="957.46"/>
    <n v="0"/>
    <n v="0"/>
    <n v="0"/>
    <n v="8357.2099999999991"/>
    <m/>
    <m/>
  </r>
  <r>
    <n v="38"/>
    <s v="MB"/>
    <x v="0"/>
    <s v="MB1A34500V"/>
    <x v="37"/>
    <s v="COGLIATE"/>
    <x v="36"/>
    <x v="36"/>
    <n v="41084.019999999997"/>
    <m/>
    <n v="0"/>
    <m/>
    <n v="2831.81"/>
    <n v="1427.47"/>
    <n v="7137.36"/>
    <n v="0"/>
    <n v="0"/>
    <n v="0"/>
    <n v="0"/>
    <n v="52480.659999999996"/>
    <n v="2099.2264"/>
    <n v="10"/>
    <n v="50371.433599999997"/>
    <n v="3302.95"/>
    <n v="298.37"/>
    <n v="0"/>
    <n v="0"/>
    <n v="0"/>
    <n v="3601.3199999999997"/>
    <m/>
    <m/>
  </r>
  <r>
    <n v="39"/>
    <s v="MB"/>
    <x v="0"/>
    <s v="MB1A34600P"/>
    <x v="38"/>
    <s v="COGLIATE"/>
    <x v="37"/>
    <x v="37"/>
    <n v="21372.23"/>
    <m/>
    <n v="0"/>
    <m/>
    <n v="898.99"/>
    <n v="453.17"/>
    <n v="2265.83"/>
    <n v="0"/>
    <n v="0"/>
    <n v="0"/>
    <n v="0"/>
    <n v="24990.22"/>
    <n v="999.60880000000009"/>
    <n v="10"/>
    <n v="23980.611199999999"/>
    <n v="1254.55"/>
    <n v="75.709999999999994"/>
    <n v="0"/>
    <n v="0"/>
    <n v="0"/>
    <n v="1330.26"/>
    <m/>
    <m/>
  </r>
  <r>
    <n v="40"/>
    <s v="MB"/>
    <x v="0"/>
    <s v="MB1A41500T"/>
    <x v="39"/>
    <s v="CONCOREZZO"/>
    <x v="4"/>
    <x v="38"/>
    <n v="33173.06"/>
    <m/>
    <n v="0"/>
    <m/>
    <n v="2517.17"/>
    <n v="1268.8599999999999"/>
    <n v="6344.32"/>
    <n v="0"/>
    <n v="0"/>
    <n v="0"/>
    <n v="0"/>
    <n v="43303.409999999996"/>
    <n v="0"/>
    <n v="0"/>
    <n v="43303.409999999996"/>
    <n v="1937.35"/>
    <n v="209.31"/>
    <n v="0"/>
    <n v="0"/>
    <n v="0"/>
    <n v="2146.66"/>
    <m/>
    <m/>
  </r>
  <r>
    <n v="41"/>
    <s v="MB"/>
    <x v="0"/>
    <s v="MB1AAB500H"/>
    <x v="40"/>
    <s v="CONCOREZZO"/>
    <x v="38"/>
    <x v="39"/>
    <n v="44973.89"/>
    <m/>
    <n v="33006.47"/>
    <m/>
    <n v="2786.86"/>
    <n v="1404.81"/>
    <n v="7024.07"/>
    <n v="0"/>
    <n v="0"/>
    <n v="0"/>
    <n v="0"/>
    <n v="89196.1"/>
    <n v="0"/>
    <n v="0"/>
    <n v="89196.1"/>
    <n v="2620.15"/>
    <n v="338.45"/>
    <n v="0"/>
    <n v="0"/>
    <n v="0"/>
    <n v="2958.6"/>
    <m/>
    <m/>
  </r>
  <r>
    <n v="42"/>
    <s v="MB"/>
    <x v="0"/>
    <s v="MB1A35900R"/>
    <x v="41"/>
    <s v="CORNATE D'ADDA"/>
    <x v="39"/>
    <x v="40"/>
    <n v="21372.23"/>
    <m/>
    <n v="0"/>
    <m/>
    <n v="898.99"/>
    <n v="453.17"/>
    <n v="2265.83"/>
    <n v="0"/>
    <n v="0"/>
    <n v="0"/>
    <n v="0"/>
    <n v="24990.22"/>
    <n v="999.60880000000009"/>
    <n v="10"/>
    <n v="23980.611199999999"/>
    <n v="1254.55"/>
    <n v="129.13999999999999"/>
    <n v="0"/>
    <n v="0"/>
    <n v="0"/>
    <n v="1383.69"/>
    <m/>
    <m/>
  </r>
  <r>
    <n v="43"/>
    <s v="MB"/>
    <x v="0"/>
    <s v="MB1A360001"/>
    <x v="42"/>
    <s v="CORNATE D'ADDA"/>
    <x v="40"/>
    <x v="41"/>
    <n v="56774.720000000001"/>
    <m/>
    <n v="6920.74"/>
    <m/>
    <n v="3820.7"/>
    <n v="1925.95"/>
    <n v="9629.77"/>
    <n v="0"/>
    <n v="0"/>
    <n v="0"/>
    <n v="0"/>
    <n v="79071.88"/>
    <n v="3162.8752000000004"/>
    <n v="12"/>
    <n v="75897.00480000001"/>
    <n v="3302.95"/>
    <n v="378.53"/>
    <n v="0"/>
    <n v="0"/>
    <n v="0"/>
    <n v="3681.4799999999996"/>
    <m/>
    <m/>
  </r>
  <r>
    <n v="44"/>
    <s v="MB"/>
    <x v="0"/>
    <s v="MB1A36100R"/>
    <x v="43"/>
    <s v="CORNATE D'ADDA"/>
    <x v="41"/>
    <x v="42"/>
    <n v="56774.720000000001"/>
    <m/>
    <n v="13596.89"/>
    <m/>
    <n v="3955.55"/>
    <n v="1993.93"/>
    <n v="9969.65"/>
    <n v="0"/>
    <n v="0"/>
    <n v="0"/>
    <n v="0"/>
    <n v="86290.739999999991"/>
    <n v="3451.6295999999998"/>
    <n v="12"/>
    <n v="82827.11039999999"/>
    <n v="3302.95"/>
    <n v="356.26"/>
    <n v="0"/>
    <n v="0"/>
    <n v="0"/>
    <n v="3659.21"/>
    <m/>
    <m/>
  </r>
  <r>
    <n v="45"/>
    <s v="MB"/>
    <x v="0"/>
    <s v="MB1A57500C"/>
    <x v="44"/>
    <s v="CORREZZANA"/>
    <x v="42"/>
    <x v="43"/>
    <n v="44973.89"/>
    <m/>
    <n v="0"/>
    <m/>
    <n v="2831.81"/>
    <n v="1427.47"/>
    <n v="7137.36"/>
    <n v="6059.66"/>
    <n v="0"/>
    <n v="0"/>
    <n v="0"/>
    <n v="62430.19"/>
    <n v="0"/>
    <n v="0"/>
    <n v="62430.19"/>
    <n v="2620.15"/>
    <n v="244.93"/>
    <n v="0"/>
    <n v="0"/>
    <n v="0"/>
    <n v="2865.08"/>
    <m/>
    <m/>
  </r>
  <r>
    <n v="46"/>
    <s v="MB"/>
    <x v="0"/>
    <s v="MB1A36600X"/>
    <x v="45"/>
    <s v="DESIO"/>
    <x v="43"/>
    <x v="44"/>
    <n v="80376.38"/>
    <m/>
    <n v="15978.82"/>
    <m/>
    <n v="6877.26"/>
    <n v="3466.72"/>
    <n v="17333.59"/>
    <n v="0"/>
    <n v="0"/>
    <n v="0"/>
    <n v="0"/>
    <n v="124032.77"/>
    <n v="4961.3108000000002"/>
    <n v="12"/>
    <n v="119059.4592"/>
    <n v="4668.55"/>
    <n v="623.46"/>
    <n v="0"/>
    <n v="0"/>
    <n v="0"/>
    <n v="5292.01"/>
    <m/>
    <m/>
  </r>
  <r>
    <n v="47"/>
    <s v="MB"/>
    <x v="0"/>
    <s v="MB1A36700Q"/>
    <x v="0"/>
    <s v="DESIO"/>
    <x v="44"/>
    <x v="45"/>
    <n v="56774.720000000001"/>
    <m/>
    <n v="44678.29"/>
    <m/>
    <n v="4494.9399999999996"/>
    <n v="2265.83"/>
    <n v="11329.14"/>
    <n v="0"/>
    <n v="0"/>
    <n v="0"/>
    <n v="0"/>
    <n v="119542.92000000001"/>
    <n v="4781.7168000000011"/>
    <n v="12"/>
    <n v="114749.20320000002"/>
    <n v="3302.95"/>
    <n v="400.8"/>
    <n v="0"/>
    <n v="0"/>
    <n v="0"/>
    <n v="3703.75"/>
    <m/>
    <m/>
  </r>
  <r>
    <n v="48"/>
    <s v="MB"/>
    <x v="0"/>
    <s v="MB1A36800G"/>
    <x v="46"/>
    <s v="DESIO"/>
    <x v="45"/>
    <x v="46"/>
    <n v="56774.720000000001"/>
    <m/>
    <n v="18549.349999999999"/>
    <m/>
    <n v="4809.59"/>
    <n v="2424.44"/>
    <n v="12122.18"/>
    <n v="0"/>
    <n v="0"/>
    <n v="0"/>
    <n v="0"/>
    <n v="94680.28"/>
    <n v="3787.2112000000002"/>
    <n v="12"/>
    <n v="90881.068799999994"/>
    <n v="3302.95"/>
    <n v="449.78"/>
    <n v="0"/>
    <n v="0"/>
    <n v="0"/>
    <n v="3752.7299999999996"/>
    <m/>
    <m/>
  </r>
  <r>
    <n v="49"/>
    <s v="MB"/>
    <x v="0"/>
    <s v="MB1A37000G"/>
    <x v="47"/>
    <s v="DESIO"/>
    <x v="46"/>
    <x v="47"/>
    <n v="52884.85"/>
    <m/>
    <n v="18968.46"/>
    <m/>
    <n v="4584.84"/>
    <n v="2311.15"/>
    <n v="11555.73"/>
    <n v="0"/>
    <n v="0"/>
    <n v="0"/>
    <n v="0"/>
    <n v="90305.029999999984"/>
    <n v="3612.2011999999995"/>
    <n v="12"/>
    <n v="86680.828799999988"/>
    <n v="3985.75"/>
    <n v="494.32"/>
    <n v="0"/>
    <n v="0"/>
    <n v="0"/>
    <n v="4480.07"/>
    <m/>
    <m/>
  </r>
  <r>
    <n v="50"/>
    <s v="MB"/>
    <x v="0"/>
    <s v="MB1A37100B"/>
    <x v="48"/>
    <s v="DESIO"/>
    <x v="47"/>
    <x v="48"/>
    <n v="80376.38"/>
    <m/>
    <n v="41120.629999999997"/>
    <m/>
    <n v="5393.93"/>
    <n v="2718.99"/>
    <n v="13594.97"/>
    <n v="0"/>
    <n v="0"/>
    <n v="0"/>
    <n v="0"/>
    <n v="143204.9"/>
    <n v="0"/>
    <n v="0"/>
    <n v="143204.9"/>
    <n v="4668.55"/>
    <n v="601.19000000000005"/>
    <n v="0"/>
    <n v="0"/>
    <n v="0"/>
    <n v="5269.74"/>
    <m/>
    <m/>
  </r>
  <r>
    <n v="51"/>
    <s v="MB"/>
    <x v="0"/>
    <s v="MB1A372007"/>
    <x v="49"/>
    <s v="DESIO"/>
    <x v="48"/>
    <x v="49"/>
    <n v="68575.55"/>
    <m/>
    <n v="35909.17"/>
    <m/>
    <n v="5169.18"/>
    <n v="2605.6999999999998"/>
    <n v="13028.51"/>
    <n v="0"/>
    <n v="0"/>
    <n v="0"/>
    <n v="0"/>
    <n v="125288.10999999999"/>
    <n v="5011.5243999999993"/>
    <n v="12"/>
    <n v="120264.58559999999"/>
    <n v="3985.75"/>
    <n v="534.4"/>
    <n v="0"/>
    <n v="0"/>
    <n v="0"/>
    <n v="4520.1499999999996"/>
    <m/>
    <m/>
  </r>
  <r>
    <n v="52"/>
    <s v="MB"/>
    <x v="0"/>
    <s v="MB1AFT500V"/>
    <x v="50"/>
    <s v="DESIO"/>
    <x v="49"/>
    <x v="50"/>
    <n v="44973.89"/>
    <m/>
    <n v="28970.84"/>
    <m/>
    <n v="3506.05"/>
    <n v="1767.35"/>
    <n v="8836.73"/>
    <n v="0"/>
    <n v="0"/>
    <n v="0"/>
    <n v="0"/>
    <n v="88054.86"/>
    <n v="0"/>
    <n v="0"/>
    <n v="88054.86"/>
    <n v="2620.15"/>
    <n v="347.36"/>
    <n v="0"/>
    <n v="0"/>
    <n v="0"/>
    <n v="2967.51"/>
    <m/>
    <m/>
  </r>
  <r>
    <n v="53"/>
    <s v="MB"/>
    <x v="0"/>
    <s v="MB1A381002"/>
    <x v="51"/>
    <s v="GIUSSANO"/>
    <x v="50"/>
    <x v="51"/>
    <n v="56994.720000000001"/>
    <m/>
    <n v="0"/>
    <m/>
    <n v="3506.05"/>
    <n v="1767.35"/>
    <n v="8836.73"/>
    <n v="6059.66"/>
    <n v="0"/>
    <n v="0"/>
    <n v="0"/>
    <n v="77164.510000000009"/>
    <n v="3086.5804000000003"/>
    <n v="12"/>
    <n v="74065.929600000003"/>
    <n v="3302.95"/>
    <n v="365.17"/>
    <n v="0"/>
    <n v="0"/>
    <n v="0"/>
    <n v="3668.12"/>
    <m/>
    <m/>
  </r>
  <r>
    <n v="54"/>
    <s v="MB"/>
    <x v="0"/>
    <s v="MB1A38200T"/>
    <x v="52"/>
    <s v="GIUSSANO"/>
    <x v="51"/>
    <x v="52"/>
    <n v="76486.509999999995"/>
    <m/>
    <n v="26830.68"/>
    <m/>
    <n v="6742.41"/>
    <n v="3398.74"/>
    <n v="16993.71"/>
    <n v="6059.66"/>
    <n v="0"/>
    <n v="0"/>
    <n v="0"/>
    <n v="136511.71000000002"/>
    <n v="5460.4684000000007"/>
    <n v="14"/>
    <n v="131037.24160000002"/>
    <n v="5351.35"/>
    <n v="806.05"/>
    <n v="0"/>
    <n v="0"/>
    <n v="0"/>
    <n v="6157.4000000000005"/>
    <m/>
    <m/>
  </r>
  <r>
    <n v="55"/>
    <s v="MB"/>
    <x v="0"/>
    <s v="MB1A38300N"/>
    <x v="53"/>
    <s v="GIUSSANO"/>
    <x v="52"/>
    <x v="53"/>
    <n v="41084.019999999997"/>
    <m/>
    <n v="9197.4699999999993"/>
    <m/>
    <n v="2337.37"/>
    <n v="1178.23"/>
    <n v="5891.15"/>
    <n v="0"/>
    <n v="0"/>
    <n v="0"/>
    <n v="0"/>
    <n v="59688.240000000005"/>
    <n v="2387.5296000000003"/>
    <n v="12"/>
    <n v="57288.710400000004"/>
    <n v="3302.95"/>
    <n v="316.18"/>
    <n v="0"/>
    <n v="0"/>
    <n v="0"/>
    <n v="3619.1299999999997"/>
    <m/>
    <m/>
  </r>
  <r>
    <n v="56"/>
    <s v="MB"/>
    <x v="0"/>
    <s v="MB1A38400D"/>
    <x v="54"/>
    <s v="GIUSSANO"/>
    <x v="53"/>
    <x v="54"/>
    <n v="56774.720000000001"/>
    <m/>
    <n v="14104"/>
    <m/>
    <n v="3685.85"/>
    <n v="1857.98"/>
    <n v="9289.9"/>
    <n v="4241.76"/>
    <n v="0"/>
    <n v="0"/>
    <n v="0"/>
    <n v="89954.209999999992"/>
    <n v="3598.1683999999996"/>
    <n v="14"/>
    <n v="86342.041599999997"/>
    <n v="3302.95"/>
    <n v="405.25"/>
    <n v="0"/>
    <n v="0"/>
    <n v="0"/>
    <n v="3708.2"/>
    <m/>
    <m/>
  </r>
  <r>
    <n v="57"/>
    <s v="MB"/>
    <x v="0"/>
    <s v="MB1A385009"/>
    <x v="55"/>
    <s v="GIUSSANO"/>
    <x v="54"/>
    <x v="55"/>
    <n v="44973.89"/>
    <m/>
    <n v="15379.02"/>
    <m/>
    <n v="3146.46"/>
    <n v="1586.08"/>
    <n v="7930.4"/>
    <n v="2423.86"/>
    <n v="0"/>
    <n v="0"/>
    <n v="0"/>
    <n v="75439.710000000006"/>
    <n v="1121.68"/>
    <n v="8"/>
    <n v="74310.030000000013"/>
    <n v="2620.15"/>
    <n v="267.2"/>
    <n v="0"/>
    <n v="0"/>
    <n v="0"/>
    <n v="2887.35"/>
    <m/>
    <m/>
  </r>
  <r>
    <n v="58"/>
    <s v="MB"/>
    <x v="0"/>
    <s v="MB1A394004"/>
    <x v="56"/>
    <s v="LAZZATE"/>
    <x v="55"/>
    <x v="56"/>
    <n v="76486.509999999995"/>
    <m/>
    <n v="34182.5"/>
    <m/>
    <n v="5798.47"/>
    <n v="2922.92"/>
    <n v="0"/>
    <n v="0"/>
    <n v="0"/>
    <n v="0"/>
    <n v="0"/>
    <n v="119390.39999999999"/>
    <n v="5360.2"/>
    <n v="12"/>
    <n v="114018.2"/>
    <n v="5351.35"/>
    <n v="627.91"/>
    <n v="0"/>
    <n v="0"/>
    <n v="0"/>
    <n v="5979.26"/>
    <m/>
    <m/>
  </r>
  <r>
    <n v="59"/>
    <s v="MB"/>
    <x v="0"/>
    <s v="MB1A0H500P"/>
    <x v="57"/>
    <s v="LENTATE SUL SEVESO"/>
    <x v="56"/>
    <x v="57"/>
    <n v="21372.23"/>
    <m/>
    <n v="23662.71"/>
    <m/>
    <n v="674.24"/>
    <n v="339.87"/>
    <n v="1699.37"/>
    <n v="0"/>
    <n v="0"/>
    <n v="0"/>
    <n v="0"/>
    <n v="47748.420000000006"/>
    <n v="0"/>
    <n v="0"/>
    <n v="47748.420000000006"/>
    <n v="1254.55"/>
    <n v="75.709999999999994"/>
    <n v="0"/>
    <n v="0"/>
    <n v="0"/>
    <n v="1330.26"/>
    <m/>
    <m/>
  </r>
  <r>
    <n v="60"/>
    <s v="MB"/>
    <x v="0"/>
    <s v="MB1A40300N"/>
    <x v="58"/>
    <s v="LENTATE SUL SEVESO"/>
    <x v="57"/>
    <x v="58"/>
    <n v="44973.89"/>
    <m/>
    <n v="52671.56"/>
    <m/>
    <n v="2517.17"/>
    <n v="1268.8599999999999"/>
    <n v="6344.32"/>
    <n v="0"/>
    <n v="0"/>
    <n v="0"/>
    <n v="0"/>
    <n v="107775.79999999999"/>
    <n v="4311.0319999999992"/>
    <n v="12"/>
    <n v="103452.76799999998"/>
    <n v="2620.15"/>
    <n v="289.45999999999998"/>
    <n v="0"/>
    <n v="0"/>
    <n v="0"/>
    <n v="2909.61"/>
    <m/>
    <m/>
  </r>
  <r>
    <n v="61"/>
    <s v="MB"/>
    <x v="0"/>
    <s v="MB1A40400D"/>
    <x v="59"/>
    <s v="LENTATE SUL SEVESO"/>
    <x v="56"/>
    <x v="57"/>
    <n v="44973.89"/>
    <m/>
    <n v="8332.24"/>
    <m/>
    <n v="2741.91"/>
    <n v="1382.16"/>
    <n v="6910.78"/>
    <n v="0"/>
    <n v="0"/>
    <n v="0"/>
    <n v="0"/>
    <n v="64340.979999999996"/>
    <n v="0"/>
    <n v="0"/>
    <n v="64340.979999999996"/>
    <n v="2620.15"/>
    <n v="253.84"/>
    <n v="0"/>
    <n v="0"/>
    <n v="0"/>
    <n v="2873.9900000000002"/>
    <m/>
    <m/>
  </r>
  <r>
    <n v="62"/>
    <s v="MB"/>
    <x v="0"/>
    <s v="MB1A405009"/>
    <x v="60"/>
    <s v="LIMBIATE"/>
    <x v="58"/>
    <x v="59"/>
    <n v="22037.89"/>
    <m/>
    <n v="21541.63"/>
    <m/>
    <n v="1842.93"/>
    <n v="928.99"/>
    <n v="4644.95"/>
    <n v="0"/>
    <n v="0"/>
    <n v="0"/>
    <n v="0"/>
    <n v="50996.39"/>
    <n v="2039.8556000000001"/>
    <n v="10"/>
    <n v="48946.534399999997"/>
    <n v="1937.35"/>
    <n v="280.56"/>
    <n v="0"/>
    <n v="77.494"/>
    <n v="2"/>
    <n v="2138.4159999999997"/>
    <m/>
    <m/>
  </r>
  <r>
    <n v="63"/>
    <s v="MB"/>
    <x v="0"/>
    <s v="MB1A406005"/>
    <x v="61"/>
    <s v="LIMBIATE"/>
    <x v="59"/>
    <x v="60"/>
    <n v="80376.38"/>
    <m/>
    <n v="16352.53"/>
    <m/>
    <n v="6472.71"/>
    <n v="3262.79"/>
    <n v="16313.97"/>
    <n v="6059.66"/>
    <n v="0"/>
    <n v="0"/>
    <n v="0"/>
    <n v="128838.04000000001"/>
    <n v="5153.5216"/>
    <n v="14"/>
    <n v="123670.5184"/>
    <n v="4668.55"/>
    <n v="610.1"/>
    <n v="0"/>
    <n v="0"/>
    <n v="0"/>
    <n v="5278.6500000000005"/>
    <m/>
    <m/>
  </r>
  <r>
    <n v="64"/>
    <s v="MB"/>
    <x v="0"/>
    <s v="MB1A407001"/>
    <x v="62"/>
    <s v="LISSONE"/>
    <x v="60"/>
    <x v="61"/>
    <n v="56774.720000000001"/>
    <m/>
    <n v="0"/>
    <m/>
    <n v="3820.7"/>
    <n v="1925.95"/>
    <n v="9629.77"/>
    <n v="0"/>
    <n v="0"/>
    <n v="0"/>
    <n v="0"/>
    <n v="72151.14"/>
    <n v="2886.0455999999999"/>
    <n v="10"/>
    <n v="69255.094400000002"/>
    <n v="3302.95"/>
    <n v="463.14"/>
    <n v="0"/>
    <n v="0"/>
    <n v="0"/>
    <n v="3766.0899999999997"/>
    <m/>
    <m/>
  </r>
  <r>
    <n v="65"/>
    <s v="MB"/>
    <x v="0"/>
    <s v="MB1A40800R"/>
    <x v="63"/>
    <s v="LISSONE"/>
    <x v="61"/>
    <x v="62"/>
    <n v="147291.49"/>
    <m/>
    <n v="50526.07"/>
    <m/>
    <n v="10877.75"/>
    <n v="5483.31"/>
    <n v="27416.53"/>
    <n v="6059.66"/>
    <n v="0"/>
    <n v="0"/>
    <n v="0"/>
    <n v="247654.81"/>
    <n v="9906.1923999999999"/>
    <n v="14"/>
    <n v="237734.6176"/>
    <n v="9448.15"/>
    <n v="1340.44"/>
    <n v="0"/>
    <n v="0"/>
    <n v="0"/>
    <n v="10788.59"/>
    <m/>
    <m/>
  </r>
  <r>
    <n v="66"/>
    <s v="MB"/>
    <x v="0"/>
    <s v="MB1A40900L"/>
    <x v="64"/>
    <s v="LISSONE"/>
    <x v="62"/>
    <x v="63"/>
    <n v="52884.85"/>
    <m/>
    <n v="21434.91"/>
    <m/>
    <n v="3595.95"/>
    <n v="1812.66"/>
    <n v="9063.31"/>
    <n v="2423.86"/>
    <n v="0"/>
    <n v="0"/>
    <n v="0"/>
    <n v="91215.54"/>
    <n v="3648.6215999999999"/>
    <n v="14"/>
    <n v="87552.918399999995"/>
    <n v="3985.75"/>
    <n v="391.89"/>
    <n v="0"/>
    <n v="159.43"/>
    <n v="2"/>
    <n v="4216.21"/>
    <m/>
    <m/>
  </r>
  <r>
    <n v="67"/>
    <s v="MB"/>
    <x v="0"/>
    <s v="MB1A41000R"/>
    <x v="65"/>
    <s v="LISSONE"/>
    <x v="63"/>
    <x v="64"/>
    <n v="68575.55"/>
    <n v="13033.82"/>
    <n v="18712.2"/>
    <m/>
    <n v="4719.6899999999996"/>
    <n v="2379.12"/>
    <n v="11895.6"/>
    <n v="0"/>
    <n v="0"/>
    <n v="0"/>
    <n v="0"/>
    <n v="119315.98"/>
    <n v="6022.64"/>
    <n v="14"/>
    <n v="113279.34"/>
    <n v="3985.75"/>
    <n v="547.76"/>
    <n v="0"/>
    <n v="0"/>
    <n v="0"/>
    <n v="4533.51"/>
    <m/>
    <m/>
  </r>
  <r>
    <n v="68"/>
    <s v="MB"/>
    <x v="0"/>
    <s v="MB1A42000B"/>
    <x v="66"/>
    <s v="MEDA"/>
    <x v="64"/>
    <x v="65"/>
    <n v="68575.55"/>
    <m/>
    <n v="18881.38"/>
    <m/>
    <n v="4629.79"/>
    <n v="2333.8000000000002"/>
    <n v="11669.02"/>
    <n v="6059.66"/>
    <n v="0"/>
    <n v="0"/>
    <n v="0"/>
    <n v="112149.20000000001"/>
    <n v="4485.9680000000008"/>
    <n v="14"/>
    <n v="107649.23200000002"/>
    <n v="3985.75"/>
    <n v="494.32"/>
    <n v="0"/>
    <n v="0"/>
    <n v="0"/>
    <n v="4480.07"/>
    <m/>
    <m/>
  </r>
  <r>
    <n v="69"/>
    <s v="MB"/>
    <x v="0"/>
    <s v="MB1A421007"/>
    <x v="67"/>
    <s v="MEDA"/>
    <x v="64"/>
    <x v="65"/>
    <n v="44973.89"/>
    <m/>
    <n v="23653.71"/>
    <m/>
    <n v="3011.61"/>
    <n v="1518.11"/>
    <n v="7590.53"/>
    <n v="6059.66"/>
    <n v="0"/>
    <n v="0"/>
    <n v="0"/>
    <n v="86807.510000000009"/>
    <n v="3472.3004000000005"/>
    <n v="14"/>
    <n v="83321.209600000002"/>
    <n v="2620.15"/>
    <n v="320.64"/>
    <n v="0"/>
    <n v="0"/>
    <n v="0"/>
    <n v="2940.79"/>
    <m/>
    <m/>
  </r>
  <r>
    <n v="70"/>
    <s v="MB"/>
    <x v="0"/>
    <s v="MB1A52400G"/>
    <x v="68"/>
    <s v="MEDA"/>
    <x v="65"/>
    <x v="66"/>
    <n v="41084.019999999997"/>
    <m/>
    <n v="15769.14"/>
    <m/>
    <n v="3011.61"/>
    <n v="1518.11"/>
    <n v="7590.53"/>
    <n v="6059.66"/>
    <n v="0"/>
    <n v="0"/>
    <n v="0"/>
    <n v="75033.070000000007"/>
    <n v="3001.3228000000004"/>
    <n v="14"/>
    <n v="72017.747200000013"/>
    <n v="3302.95"/>
    <n v="351.81"/>
    <n v="0"/>
    <n v="0"/>
    <n v="0"/>
    <n v="3654.7599999999998"/>
    <m/>
    <m/>
  </r>
  <r>
    <n v="71"/>
    <s v="MB"/>
    <x v="0"/>
    <s v="MB1A428002"/>
    <x v="69"/>
    <s v="MEZZAGO"/>
    <x v="66"/>
    <x v="67"/>
    <n v="44787.47"/>
    <m/>
    <n v="9086.82"/>
    <m/>
    <n v="2382.3200000000002"/>
    <n v="1200.8900000000001"/>
    <n v="6004.45"/>
    <n v="0"/>
    <n v="0"/>
    <n v="0"/>
    <n v="0"/>
    <n v="63461.95"/>
    <n v="2538.4780000000001"/>
    <n v="12"/>
    <n v="60911.471999999994"/>
    <n v="2620.15"/>
    <n v="258.29000000000002"/>
    <n v="0"/>
    <n v="0"/>
    <n v="0"/>
    <n v="2878.44"/>
    <m/>
    <m/>
  </r>
  <r>
    <n v="72"/>
    <s v="MB"/>
    <x v="0"/>
    <s v="MB1A42900T"/>
    <x v="70"/>
    <s v="MISINTO"/>
    <x v="67"/>
    <x v="68"/>
    <n v="68575.55"/>
    <m/>
    <n v="12765.23"/>
    <m/>
    <n v="4494.9399999999996"/>
    <n v="2265.83"/>
    <n v="11329.14"/>
    <n v="6059.66"/>
    <n v="0"/>
    <n v="0"/>
    <n v="0"/>
    <n v="105490.35"/>
    <n v="4219.6140000000005"/>
    <n v="14"/>
    <n v="101256.736"/>
    <n v="3985.75"/>
    <n v="489.86"/>
    <n v="0"/>
    <n v="0"/>
    <n v="0"/>
    <n v="4475.6099999999997"/>
    <m/>
    <m/>
  </r>
  <r>
    <n v="73"/>
    <s v="MB"/>
    <x v="0"/>
    <s v="MB1A430002"/>
    <x v="71"/>
    <s v="MONZA"/>
    <x v="68"/>
    <x v="69"/>
    <n v="33173.06"/>
    <m/>
    <n v="47160.21"/>
    <m/>
    <n v="2247.4699999999998"/>
    <n v="1132.9100000000001"/>
    <n v="5664.57"/>
    <n v="0"/>
    <n v="0"/>
    <n v="0"/>
    <n v="0"/>
    <n v="89378.22"/>
    <n v="3575.1288"/>
    <n v="12"/>
    <n v="85791.091199999995"/>
    <n v="1937.35"/>
    <n v="182.59"/>
    <n v="0"/>
    <n v="0"/>
    <n v="0"/>
    <n v="2119.94"/>
    <m/>
    <m/>
  </r>
  <r>
    <n v="74"/>
    <s v="MB"/>
    <x v="0"/>
    <s v="MB1A43100T"/>
    <x v="72"/>
    <s v="MONZA"/>
    <x v="69"/>
    <x v="70"/>
    <n v="68575.55"/>
    <m/>
    <n v="0"/>
    <m/>
    <n v="4270.1899999999996"/>
    <n v="2152.54"/>
    <n v="10762.69"/>
    <n v="0"/>
    <n v="0"/>
    <n v="0"/>
    <n v="0"/>
    <n v="85760.97"/>
    <n v="3430.4387999999999"/>
    <n v="10"/>
    <n v="82320.531199999998"/>
    <n v="3985.75"/>
    <n v="485.41"/>
    <n v="0"/>
    <n v="0"/>
    <n v="0"/>
    <n v="4471.16"/>
    <m/>
    <m/>
  </r>
  <r>
    <n v="75"/>
    <s v="MB"/>
    <x v="0"/>
    <s v="MB1A43200N"/>
    <x v="73"/>
    <s v="MONZA"/>
    <x v="70"/>
    <x v="71"/>
    <n v="68575.55"/>
    <m/>
    <n v="0"/>
    <m/>
    <n v="4539.8900000000003"/>
    <n v="2288.4899999999998"/>
    <n v="11442.43"/>
    <n v="0"/>
    <n v="0"/>
    <n v="0"/>
    <n v="0"/>
    <n v="86846.360000000015"/>
    <n v="3473.8544000000006"/>
    <n v="10"/>
    <n v="83362.505600000019"/>
    <n v="3985.75"/>
    <n v="431.97"/>
    <n v="0"/>
    <n v="0"/>
    <n v="0"/>
    <n v="4417.72"/>
    <m/>
    <m/>
  </r>
  <r>
    <n v="76"/>
    <s v="MB"/>
    <x v="0"/>
    <s v="MB1A43300D"/>
    <x v="74"/>
    <s v="MONZA"/>
    <x v="71"/>
    <x v="72"/>
    <n v="80376.38"/>
    <m/>
    <n v="6210"/>
    <m/>
    <n v="4764.6400000000003"/>
    <n v="2401.7800000000002"/>
    <n v="12008.89"/>
    <n v="0"/>
    <n v="0"/>
    <n v="0"/>
    <n v="0"/>
    <n v="105761.69"/>
    <n v="4230.4675999999999"/>
    <n v="10"/>
    <n v="101521.2224"/>
    <n v="4668.55"/>
    <n v="529.94000000000005"/>
    <n v="0"/>
    <n v="0"/>
    <n v="0"/>
    <n v="5198.49"/>
    <m/>
    <m/>
  </r>
  <r>
    <n v="77"/>
    <s v="MB"/>
    <x v="0"/>
    <s v="MB1A434009"/>
    <x v="62"/>
    <s v="MONZA"/>
    <x v="72"/>
    <x v="73"/>
    <n v="44973.89"/>
    <m/>
    <n v="0"/>
    <m/>
    <n v="3640.9"/>
    <n v="1835.32"/>
    <n v="9176.61"/>
    <n v="4241.76"/>
    <n v="0"/>
    <n v="0"/>
    <n v="0"/>
    <n v="63868.480000000003"/>
    <n v="2554.7392"/>
    <n v="12"/>
    <n v="61301.7408"/>
    <n v="2620.15"/>
    <n v="329.54"/>
    <n v="0"/>
    <n v="0"/>
    <n v="0"/>
    <n v="2949.69"/>
    <m/>
    <m/>
  </r>
  <r>
    <n v="78"/>
    <s v="MB"/>
    <x v="0"/>
    <s v="MB1A435005"/>
    <x v="75"/>
    <s v="MONZA"/>
    <x v="73"/>
    <x v="74"/>
    <n v="56774.720000000001"/>
    <m/>
    <n v="6382.61"/>
    <m/>
    <n v="4494.9399999999996"/>
    <n v="2265.83"/>
    <n v="11329.14"/>
    <n v="0"/>
    <n v="0"/>
    <n v="0"/>
    <n v="0"/>
    <n v="81247.240000000005"/>
    <n v="3249.8896000000004"/>
    <n v="12"/>
    <n v="77985.35040000001"/>
    <n v="3302.95"/>
    <n v="472.05"/>
    <n v="0"/>
    <n v="0"/>
    <n v="0"/>
    <n v="3775"/>
    <m/>
    <m/>
  </r>
  <r>
    <n v="79"/>
    <s v="MB"/>
    <x v="0"/>
    <s v="MB1A436001"/>
    <x v="76"/>
    <s v="MONZA"/>
    <x v="74"/>
    <x v="75"/>
    <n v="80376.38"/>
    <m/>
    <n v="5895.73"/>
    <m/>
    <n v="5348.98"/>
    <n v="2696.34"/>
    <n v="13481.68"/>
    <n v="6059.66"/>
    <n v="0"/>
    <n v="0"/>
    <n v="0"/>
    <n v="113858.76999999999"/>
    <n v="4554.3507999999993"/>
    <n v="14"/>
    <n v="109290.41919999999"/>
    <n v="4668.55"/>
    <n v="619.01"/>
    <n v="0"/>
    <n v="0"/>
    <n v="0"/>
    <n v="5287.56"/>
    <m/>
    <m/>
  </r>
  <r>
    <n v="80"/>
    <s v="MB"/>
    <x v="0"/>
    <s v="MB1A43700R"/>
    <x v="77"/>
    <s v="MONZA"/>
    <x v="75"/>
    <x v="76"/>
    <n v="48863.76"/>
    <m/>
    <n v="0"/>
    <m/>
    <n v="2292.42"/>
    <n v="1155.57"/>
    <n v="5777.86"/>
    <n v="0"/>
    <n v="0"/>
    <n v="0"/>
    <n v="0"/>
    <n v="58089.61"/>
    <n v="2323.5844000000002"/>
    <n v="10"/>
    <n v="55756.025600000001"/>
    <n v="1937.35"/>
    <n v="169.23"/>
    <n v="0"/>
    <n v="0"/>
    <n v="0"/>
    <n v="2106.58"/>
    <m/>
    <m/>
  </r>
  <r>
    <n v="81"/>
    <s v="MB"/>
    <x v="0"/>
    <s v="MB1A43800L"/>
    <x v="63"/>
    <s v="MONZA"/>
    <x v="76"/>
    <x v="77"/>
    <n v="68575.55"/>
    <m/>
    <n v="61885.87"/>
    <m/>
    <n v="5978.27"/>
    <n v="3013.55"/>
    <n v="15067.76"/>
    <n v="0"/>
    <n v="0"/>
    <n v="0"/>
    <n v="0"/>
    <n v="154521"/>
    <n v="6180.84"/>
    <n v="12"/>
    <n v="148328.16"/>
    <n v="3985.75"/>
    <n v="2993.61"/>
    <n v="0"/>
    <n v="0"/>
    <n v="0"/>
    <n v="6979.3600000000006"/>
    <m/>
    <m/>
  </r>
  <r>
    <n v="82"/>
    <s v="MB"/>
    <x v="0"/>
    <s v="MB1A43900C"/>
    <x v="64"/>
    <s v="MONZA"/>
    <x v="77"/>
    <x v="78"/>
    <n v="33173.06"/>
    <m/>
    <n v="28669.52"/>
    <m/>
    <n v="2202.52"/>
    <n v="1110.26"/>
    <n v="5551.28"/>
    <n v="0"/>
    <n v="0"/>
    <n v="0"/>
    <n v="0"/>
    <n v="70706.64"/>
    <n v="2828.2656000000002"/>
    <n v="12"/>
    <n v="67866.374400000001"/>
    <n v="1937.35"/>
    <n v="155.87"/>
    <n v="0"/>
    <n v="0"/>
    <n v="0"/>
    <n v="2093.2199999999998"/>
    <m/>
    <m/>
  </r>
  <r>
    <n v="83"/>
    <s v="MB"/>
    <x v="0"/>
    <s v="MB1A44000L"/>
    <x v="78"/>
    <s v="MONZA"/>
    <x v="78"/>
    <x v="79"/>
    <n v="44973.89"/>
    <m/>
    <n v="17557.189999999999"/>
    <m/>
    <n v="2517.17"/>
    <n v="1268.8599999999999"/>
    <n v="6344.32"/>
    <n v="0"/>
    <n v="0"/>
    <n v="0"/>
    <n v="0"/>
    <n v="72661.429999999993"/>
    <n v="2906.4571999999998"/>
    <n v="12"/>
    <n v="69742.972799999989"/>
    <n v="2620.15"/>
    <n v="276.10000000000002"/>
    <n v="0"/>
    <n v="0"/>
    <n v="0"/>
    <n v="2896.25"/>
    <m/>
    <m/>
  </r>
  <r>
    <n v="84"/>
    <s v="MB"/>
    <x v="0"/>
    <s v="MB1A44100C"/>
    <x v="79"/>
    <s v="MONZA"/>
    <x v="79"/>
    <x v="80"/>
    <n v="56774.720000000001"/>
    <m/>
    <n v="34191.370000000003"/>
    <m/>
    <n v="3910.6"/>
    <n v="1971.27"/>
    <n v="9856.35"/>
    <n v="0"/>
    <n v="0"/>
    <n v="0"/>
    <n v="0"/>
    <n v="106704.31000000001"/>
    <n v="4268.1724000000004"/>
    <n v="12"/>
    <n v="102424.13760000002"/>
    <n v="3302.95"/>
    <n v="458.69"/>
    <n v="0"/>
    <n v="0"/>
    <n v="0"/>
    <n v="3761.64"/>
    <m/>
    <m/>
  </r>
  <r>
    <n v="85"/>
    <s v="MB"/>
    <x v="0"/>
    <s v="MB1A442008"/>
    <x v="80"/>
    <s v="MONZA"/>
    <x v="80"/>
    <x v="81"/>
    <n v="56774.720000000001"/>
    <m/>
    <n v="18712.2"/>
    <m/>
    <n v="4719.6899999999996"/>
    <n v="2379.12"/>
    <n v="11895.6"/>
    <n v="4241.76"/>
    <n v="0"/>
    <n v="0"/>
    <n v="0"/>
    <n v="98723.09"/>
    <n v="3948.9236000000001"/>
    <n v="14"/>
    <n v="94760.166400000002"/>
    <n v="3302.95"/>
    <n v="494.32"/>
    <n v="0"/>
    <n v="0"/>
    <n v="0"/>
    <n v="3797.27"/>
    <m/>
    <m/>
  </r>
  <r>
    <n v="86"/>
    <s v="MB"/>
    <x v="0"/>
    <s v="MB1A443004"/>
    <x v="49"/>
    <s v="MONZA"/>
    <x v="81"/>
    <x v="82"/>
    <n v="44973.89"/>
    <m/>
    <n v="21021.58"/>
    <m/>
    <n v="3730.8"/>
    <n v="1880.64"/>
    <n v="9403.19"/>
    <n v="0"/>
    <n v="0"/>
    <n v="0"/>
    <n v="0"/>
    <n v="81010.100000000006"/>
    <n v="3240.4040000000005"/>
    <n v="12"/>
    <n v="77757.696000000011"/>
    <n v="2620.15"/>
    <n v="351.81"/>
    <n v="0"/>
    <n v="0"/>
    <n v="0"/>
    <n v="2971.96"/>
    <m/>
    <m/>
  </r>
  <r>
    <n v="87"/>
    <s v="MB"/>
    <x v="0"/>
    <s v="MB1A44400X"/>
    <x v="81"/>
    <s v="MONZA"/>
    <x v="82"/>
    <x v="83"/>
    <n v="56774.720000000001"/>
    <m/>
    <n v="54503"/>
    <m/>
    <n v="5034.33"/>
    <n v="2537.73"/>
    <n v="12688.64"/>
    <n v="0"/>
    <n v="0"/>
    <n v="0"/>
    <n v="0"/>
    <n v="131538.41999999998"/>
    <n v="5261.5367999999999"/>
    <n v="12"/>
    <n v="126264.88319999998"/>
    <n v="3302.95"/>
    <n v="472.05"/>
    <n v="0"/>
    <n v="0"/>
    <n v="0"/>
    <n v="3775"/>
    <m/>
    <m/>
  </r>
  <r>
    <n v="88"/>
    <s v="MB"/>
    <x v="0"/>
    <s v="MB1A44500Q"/>
    <x v="82"/>
    <s v="MONZA"/>
    <x v="83"/>
    <x v="84"/>
    <n v="44973.89"/>
    <m/>
    <n v="21021.58"/>
    <m/>
    <n v="3730.8"/>
    <n v="1880.64"/>
    <n v="9403.19"/>
    <n v="0"/>
    <n v="0"/>
    <n v="0"/>
    <n v="0"/>
    <n v="81010.100000000006"/>
    <n v="3240.4040000000005"/>
    <n v="12"/>
    <n v="77757.696000000011"/>
    <n v="2620.15"/>
    <n v="360.72"/>
    <n v="0"/>
    <n v="0"/>
    <n v="0"/>
    <n v="2980.87"/>
    <m/>
    <m/>
  </r>
  <r>
    <n v="89"/>
    <s v="MB"/>
    <x v="0"/>
    <s v="MB1A44600G"/>
    <x v="83"/>
    <s v="MONZA"/>
    <x v="84"/>
    <x v="85"/>
    <n v="92177.21"/>
    <m/>
    <n v="34754.410000000003"/>
    <m/>
    <n v="5573.72"/>
    <n v="2809.63"/>
    <n v="14048.14"/>
    <n v="0"/>
    <n v="0"/>
    <n v="0"/>
    <n v="0"/>
    <n v="149363.10999999999"/>
    <n v="5974.5243999999993"/>
    <n v="12"/>
    <n v="143376.58559999999"/>
    <n v="5351.35"/>
    <n v="578.92999999999995"/>
    <n v="0"/>
    <n v="0"/>
    <n v="0"/>
    <n v="5930.2800000000007"/>
    <m/>
    <m/>
  </r>
  <r>
    <n v="90"/>
    <s v="MB"/>
    <x v="0"/>
    <s v="MB1A44700B"/>
    <x v="84"/>
    <s v="MONZA"/>
    <x v="85"/>
    <x v="86"/>
    <n v="56774.720000000001"/>
    <m/>
    <n v="0"/>
    <m/>
    <n v="4674.74"/>
    <n v="2356.46"/>
    <n v="11782.31"/>
    <n v="0"/>
    <n v="0"/>
    <n v="0"/>
    <n v="0"/>
    <n v="75588.23"/>
    <n v="3023.5291999999999"/>
    <n v="10"/>
    <n v="72554.700799999991"/>
    <n v="3302.95"/>
    <n v="400.8"/>
    <n v="0"/>
    <n v="0"/>
    <n v="0"/>
    <n v="3703.75"/>
    <m/>
    <m/>
  </r>
  <r>
    <n v="91"/>
    <s v="MB"/>
    <x v="0"/>
    <s v="MB1A448007"/>
    <x v="85"/>
    <s v="MONZA"/>
    <x v="86"/>
    <x v="87"/>
    <n v="68561.119999999995"/>
    <m/>
    <n v="61329.53"/>
    <m/>
    <n v="6113.12"/>
    <n v="3081.53"/>
    <n v="15407.63"/>
    <n v="0"/>
    <n v="0"/>
    <n v="0"/>
    <n v="0"/>
    <n v="154492.93"/>
    <n v="6179.7172"/>
    <n v="12"/>
    <n v="148301.21279999998"/>
    <n v="3985.75"/>
    <n v="565.57000000000005"/>
    <n v="0"/>
    <n v="0"/>
    <n v="0"/>
    <n v="4551.32"/>
    <m/>
    <m/>
  </r>
  <r>
    <n v="92"/>
    <s v="MB"/>
    <x v="0"/>
    <s v="MB1A449003"/>
    <x v="86"/>
    <s v="MONZA"/>
    <x v="87"/>
    <x v="88"/>
    <n v="56774.720000000001"/>
    <m/>
    <n v="6444.84"/>
    <m/>
    <n v="4405.04"/>
    <n v="2220.5100000000002"/>
    <n v="11102.56"/>
    <n v="0"/>
    <n v="0"/>
    <n v="0"/>
    <n v="0"/>
    <n v="80947.669999999984"/>
    <n v="3237.9067999999993"/>
    <n v="12"/>
    <n v="77697.763199999987"/>
    <n v="3302.95"/>
    <n v="414.16"/>
    <n v="0"/>
    <n v="0"/>
    <n v="0"/>
    <n v="3717.1099999999997"/>
    <m/>
    <m/>
  </r>
  <r>
    <n v="93"/>
    <s v="MB"/>
    <x v="0"/>
    <s v="MB1A450007"/>
    <x v="87"/>
    <s v="MONZA"/>
    <x v="88"/>
    <x v="89"/>
    <n v="33173.06"/>
    <m/>
    <n v="0"/>
    <m/>
    <n v="1887.87"/>
    <n v="951.65"/>
    <n v="4758.24"/>
    <n v="0"/>
    <n v="0"/>
    <n v="0"/>
    <n v="0"/>
    <n v="40770.82"/>
    <n v="303.91000000000003"/>
    <n v="6"/>
    <n v="40460.909999999996"/>
    <n v="1937.35"/>
    <n v="0"/>
    <n v="0"/>
    <n v="0"/>
    <n v="0"/>
    <n v="1937.35"/>
    <m/>
    <m/>
  </r>
  <r>
    <n v="94"/>
    <s v="MB"/>
    <x v="0"/>
    <s v="MB1A555007"/>
    <x v="88"/>
    <s v="MONZA"/>
    <x v="89"/>
    <x v="90"/>
    <n v="80376.38"/>
    <m/>
    <n v="65234.87"/>
    <m/>
    <n v="6517.66"/>
    <n v="3285.45"/>
    <n v="16427.259999999998"/>
    <n v="4847.7299999999996"/>
    <n v="0"/>
    <n v="0"/>
    <n v="0"/>
    <n v="176689.35000000003"/>
    <n v="0"/>
    <n v="0"/>
    <n v="176689.35000000003"/>
    <n v="4668.55"/>
    <n v="721.43"/>
    <n v="0"/>
    <n v="0"/>
    <n v="0"/>
    <n v="5389.9800000000005"/>
    <m/>
    <m/>
  </r>
  <r>
    <n v="95"/>
    <s v="MB"/>
    <x v="0"/>
    <s v="MB1A2B500L"/>
    <x v="89"/>
    <s v="MONZA"/>
    <x v="90"/>
    <x v="91"/>
    <n v="9571.4"/>
    <m/>
    <n v="16664.5"/>
    <m/>
    <n v="2741.91"/>
    <n v="1382.16"/>
    <n v="6910.78"/>
    <n v="0"/>
    <n v="0"/>
    <n v="0"/>
    <n v="0"/>
    <n v="37270.75"/>
    <n v="1490.83"/>
    <n v="10"/>
    <n v="35769.919999999998"/>
    <n v="571.75"/>
    <n v="0"/>
    <n v="0"/>
    <n v="0"/>
    <n v="0"/>
    <n v="571.75"/>
    <m/>
    <m/>
  </r>
  <r>
    <n v="96"/>
    <s v="MB"/>
    <x v="0"/>
    <s v="MB1A45200V"/>
    <x v="90"/>
    <s v="MUGGIO' "/>
    <x v="91"/>
    <x v="92"/>
    <n v="44973.89"/>
    <m/>
    <n v="7953.53"/>
    <m/>
    <n v="2966.66"/>
    <n v="1495.45"/>
    <n v="7477.23"/>
    <n v="0"/>
    <n v="0"/>
    <n v="0"/>
    <n v="0"/>
    <n v="64866.759999999995"/>
    <n v="2594.6704"/>
    <n v="12"/>
    <n v="62260.089599999992"/>
    <n v="2620.15"/>
    <n v="0"/>
    <n v="0"/>
    <n v="0"/>
    <n v="0"/>
    <n v="2620.15"/>
    <m/>
    <m/>
  </r>
  <r>
    <n v="97"/>
    <s v="MB"/>
    <x v="0"/>
    <s v="MB1A457002"/>
    <x v="91"/>
    <s v="ORNAGO"/>
    <x v="92"/>
    <x v="93"/>
    <n v="56774.720000000001"/>
    <m/>
    <n v="6920.74"/>
    <m/>
    <n v="3820.7"/>
    <n v="1925.95"/>
    <n v="9629.77"/>
    <n v="4241.76"/>
    <n v="0"/>
    <n v="0"/>
    <n v="0"/>
    <n v="83313.64"/>
    <n v="3332.5455999999999"/>
    <n v="14"/>
    <n v="79967.094400000002"/>
    <n v="3302.95"/>
    <n v="382.98"/>
    <n v="0"/>
    <n v="0"/>
    <n v="0"/>
    <n v="3685.93"/>
    <m/>
    <m/>
  </r>
  <r>
    <n v="98"/>
    <s v="MB"/>
    <x v="0"/>
    <s v="MB1A492009"/>
    <x v="92"/>
    <s v="RONCELLO"/>
    <x v="93"/>
    <x v="94"/>
    <n v="80376.38"/>
    <m/>
    <n v="6352.42"/>
    <m/>
    <n v="4539.8900000000003"/>
    <n v="2288.4899999999998"/>
    <n v="11442.43"/>
    <n v="0"/>
    <n v="0"/>
    <n v="0"/>
    <n v="0"/>
    <n v="104999.61000000002"/>
    <n v="4199.9844000000003"/>
    <n v="12"/>
    <n v="100787.62560000001"/>
    <n v="4668.55"/>
    <n v="494.32"/>
    <n v="0"/>
    <n v="0"/>
    <n v="0"/>
    <n v="5162.87"/>
    <m/>
    <m/>
  </r>
  <r>
    <n v="99"/>
    <s v="MB"/>
    <x v="0"/>
    <s v="MB1A50400A"/>
    <x v="93"/>
    <s v="SEREGNO"/>
    <x v="94"/>
    <x v="95"/>
    <n v="44973.89"/>
    <m/>
    <n v="0"/>
    <m/>
    <n v="3371.2"/>
    <n v="1699.37"/>
    <n v="8496.86"/>
    <n v="6059.66"/>
    <n v="0"/>
    <n v="0"/>
    <n v="0"/>
    <n v="64600.979999999996"/>
    <n v="2584.0391999999997"/>
    <n v="12"/>
    <n v="62004.940799999997"/>
    <n v="2620.15"/>
    <n v="329.54"/>
    <n v="0"/>
    <n v="0"/>
    <n v="0"/>
    <n v="2949.69"/>
    <m/>
    <m/>
  </r>
  <r>
    <n v="100"/>
    <s v="MB"/>
    <x v="0"/>
    <s v="MB1A505006"/>
    <x v="94"/>
    <s v="SEREGNO"/>
    <x v="95"/>
    <x v="96"/>
    <n v="64685.68"/>
    <m/>
    <n v="0"/>
    <m/>
    <n v="5888.37"/>
    <n v="2968.24"/>
    <n v="14841.18"/>
    <n v="0"/>
    <n v="0"/>
    <n v="0"/>
    <n v="0"/>
    <n v="88383.47"/>
    <n v="3535.3388"/>
    <n v="10"/>
    <n v="84838.131200000003"/>
    <n v="4668.55"/>
    <n v="739.25"/>
    <n v="0"/>
    <n v="0"/>
    <n v="0"/>
    <n v="5407.8"/>
    <m/>
    <m/>
  </r>
  <r>
    <n v="101"/>
    <s v="MB"/>
    <x v="0"/>
    <s v="MB1A506002"/>
    <x v="64"/>
    <s v="SEREGNO"/>
    <x v="96"/>
    <x v="97"/>
    <n v="56774.720000000001"/>
    <m/>
    <n v="6210"/>
    <m/>
    <n v="4764.6400000000003"/>
    <n v="2401.7800000000002"/>
    <n v="12008.89"/>
    <n v="0"/>
    <n v="0"/>
    <n v="0"/>
    <n v="0"/>
    <n v="82160.03"/>
    <n v="3286.4012000000002"/>
    <n v="12"/>
    <n v="78861.628800000006"/>
    <n v="3302.95"/>
    <n v="445.33"/>
    <n v="0"/>
    <n v="0"/>
    <n v="0"/>
    <n v="3748.2799999999997"/>
    <m/>
    <m/>
  </r>
  <r>
    <n v="102"/>
    <s v="MB"/>
    <x v="0"/>
    <s v="MB1A50700T"/>
    <x v="95"/>
    <s v="SEREGNO"/>
    <x v="96"/>
    <x v="97"/>
    <n v="33173.06"/>
    <m/>
    <n v="0"/>
    <m/>
    <n v="2292.42"/>
    <n v="1155.57"/>
    <n v="5777.86"/>
    <n v="4241.76"/>
    <n v="0"/>
    <n v="0"/>
    <n v="0"/>
    <n v="46640.67"/>
    <n v="1865.6268"/>
    <n v="12"/>
    <n v="44763.0432"/>
    <n v="1937.35"/>
    <n v="253.84"/>
    <n v="0"/>
    <n v="0"/>
    <n v="0"/>
    <n v="2191.19"/>
    <m/>
    <m/>
  </r>
  <r>
    <n v="103"/>
    <s v="MB"/>
    <x v="0"/>
    <s v="MB1A50800N"/>
    <x v="96"/>
    <s v="SEREGNO"/>
    <x v="97"/>
    <x v="98"/>
    <n v="68575.55"/>
    <m/>
    <n v="10626.67"/>
    <m/>
    <n v="6922.21"/>
    <n v="3489.38"/>
    <n v="17446.88"/>
    <n v="6059.66"/>
    <n v="0"/>
    <n v="0"/>
    <n v="0"/>
    <n v="113120.35000000002"/>
    <n v="4524.8140000000012"/>
    <n v="14"/>
    <n v="108581.53600000002"/>
    <n v="3985.75"/>
    <n v="632.37"/>
    <n v="0"/>
    <n v="0"/>
    <n v="0"/>
    <n v="4618.12"/>
    <m/>
    <m/>
  </r>
  <r>
    <n v="104"/>
    <s v="MB"/>
    <x v="0"/>
    <s v="MB1A50900D"/>
    <x v="97"/>
    <s v="SEREGNO"/>
    <x v="98"/>
    <x v="99"/>
    <n v="68575.55"/>
    <m/>
    <n v="11706.75"/>
    <m/>
    <n v="5438.88"/>
    <n v="2741.65"/>
    <n v="13708.26"/>
    <n v="0"/>
    <n v="0"/>
    <n v="0"/>
    <n v="0"/>
    <n v="102171.09"/>
    <n v="0"/>
    <n v="0"/>
    <n v="102171.09"/>
    <n v="3985.75"/>
    <n v="431.97"/>
    <n v="0"/>
    <n v="0"/>
    <n v="0"/>
    <n v="4417.72"/>
    <m/>
    <m/>
  </r>
  <r>
    <n v="105"/>
    <s v="MB"/>
    <x v="0"/>
    <s v="MB1A51000N"/>
    <x v="98"/>
    <s v="SEREGNO"/>
    <x v="99"/>
    <x v="100"/>
    <n v="68575.55"/>
    <m/>
    <n v="23848.01"/>
    <m/>
    <n v="5214.13"/>
    <n v="2628.36"/>
    <n v="13141.81"/>
    <n v="0"/>
    <n v="0"/>
    <n v="0"/>
    <n v="0"/>
    <n v="113407.86"/>
    <n v="4536.3144000000002"/>
    <n v="12"/>
    <n v="108859.5456"/>
    <n v="3985.75"/>
    <n v="583.38"/>
    <n v="0"/>
    <n v="0"/>
    <n v="0"/>
    <n v="4569.13"/>
    <m/>
    <m/>
  </r>
  <r>
    <n v="106"/>
    <s v="MB"/>
    <x v="0"/>
    <s v="MB1A51100D"/>
    <x v="99"/>
    <s v="SEREGNO"/>
    <x v="100"/>
    <x v="101"/>
    <n v="44973.89"/>
    <m/>
    <n v="15907.06"/>
    <m/>
    <n v="2966.66"/>
    <n v="1495.45"/>
    <n v="7477.23"/>
    <n v="0"/>
    <n v="0"/>
    <n v="0"/>
    <n v="0"/>
    <n v="72820.289999999994"/>
    <n v="2912.8116"/>
    <n v="12"/>
    <n v="69895.478399999993"/>
    <n v="2620.15"/>
    <n v="316.18"/>
    <n v="0"/>
    <n v="0"/>
    <n v="0"/>
    <n v="2936.33"/>
    <m/>
    <m/>
  </r>
  <r>
    <n v="107"/>
    <s v="MB"/>
    <x v="0"/>
    <s v="MB1A52200X"/>
    <x v="100"/>
    <s v="SEVESO"/>
    <x v="101"/>
    <x v="102"/>
    <n v="56774.720000000001"/>
    <m/>
    <n v="19334.54"/>
    <m/>
    <n v="4405.04"/>
    <n v="2220.5100000000002"/>
    <n v="11102.56"/>
    <n v="0"/>
    <n v="0"/>
    <n v="0"/>
    <n v="0"/>
    <n v="93837.37"/>
    <n v="3753.4947999999999"/>
    <n v="12"/>
    <n v="90071.875199999995"/>
    <n v="3302.95"/>
    <n v="498.77"/>
    <n v="0"/>
    <n v="0"/>
    <n v="0"/>
    <n v="3801.72"/>
    <m/>
    <m/>
  </r>
  <r>
    <n v="108"/>
    <s v="MB"/>
    <x v="0"/>
    <s v="MB1A52300Q"/>
    <x v="101"/>
    <s v="SEVESO"/>
    <x v="65"/>
    <x v="66"/>
    <n v="80376.38"/>
    <m/>
    <n v="11085.83"/>
    <m/>
    <n v="6203.02"/>
    <n v="3126.84"/>
    <n v="15634.22"/>
    <n v="0"/>
    <n v="0"/>
    <n v="0"/>
    <n v="0"/>
    <n v="116426.29000000001"/>
    <n v="4657.0516000000007"/>
    <n v="12"/>
    <n v="111757.2384"/>
    <n v="4668.55"/>
    <n v="574.47"/>
    <n v="0"/>
    <n v="0"/>
    <n v="0"/>
    <n v="5243.02"/>
    <m/>
    <m/>
  </r>
  <r>
    <n v="109"/>
    <s v="MB"/>
    <x v="0"/>
    <s v="MB1A527003"/>
    <x v="102"/>
    <s v="SOVICO"/>
    <x v="102"/>
    <x v="103"/>
    <n v="56774.720000000001"/>
    <m/>
    <n v="0"/>
    <m/>
    <n v="3551"/>
    <n v="1790"/>
    <n v="8950.02"/>
    <n v="3029.83"/>
    <n v="0"/>
    <n v="0"/>
    <n v="0"/>
    <n v="74095.570000000007"/>
    <n v="2963.8228000000004"/>
    <n v="12"/>
    <n v="71119.747200000013"/>
    <n v="3302.95"/>
    <n v="325.08999999999997"/>
    <n v="0"/>
    <n v="0"/>
    <n v="0"/>
    <n v="3628.04"/>
    <m/>
    <m/>
  </r>
  <r>
    <n v="110"/>
    <s v="MB"/>
    <x v="0"/>
    <s v="MB1A52800V"/>
    <x v="0"/>
    <s v="SULBIATE"/>
    <x v="103"/>
    <x v="104"/>
    <n v="56774.720000000001"/>
    <m/>
    <n v="7752.64"/>
    <m/>
    <n v="3101.51"/>
    <n v="1563.42"/>
    <n v="7817.11"/>
    <n v="0"/>
    <n v="0"/>
    <n v="0"/>
    <n v="0"/>
    <n v="77009.399999999994"/>
    <n v="3080.3759999999997"/>
    <n v="12"/>
    <n v="73917.02399999999"/>
    <n v="3302.95"/>
    <n v="334"/>
    <n v="0"/>
    <n v="0"/>
    <n v="0"/>
    <n v="3636.95"/>
    <m/>
    <m/>
  </r>
  <r>
    <n v="111"/>
    <s v="MB"/>
    <x v="0"/>
    <s v="MB1A53100P"/>
    <x v="103"/>
    <s v="TRIUGGIO "/>
    <x v="104"/>
    <x v="105"/>
    <n v="44973.89"/>
    <m/>
    <n v="8778.59"/>
    <m/>
    <n v="2517.17"/>
    <n v="1268.8599999999999"/>
    <n v="6344.32"/>
    <n v="2423.86"/>
    <n v="0"/>
    <n v="0"/>
    <n v="0"/>
    <n v="66306.689999999988"/>
    <n v="2652.2675999999997"/>
    <n v="14"/>
    <n v="63640.422399999989"/>
    <n v="2620.15"/>
    <n v="253.84"/>
    <n v="0"/>
    <n v="0"/>
    <n v="0"/>
    <n v="2873.9900000000002"/>
    <m/>
    <m/>
  </r>
  <r>
    <n v="112"/>
    <s v="MB"/>
    <x v="0"/>
    <s v="MB1A53200E"/>
    <x v="64"/>
    <s v="TRIUGGIO"/>
    <x v="105"/>
    <x v="106"/>
    <n v="68575.55"/>
    <m/>
    <n v="19057.259999999998"/>
    <m/>
    <n v="4539.8900000000003"/>
    <n v="2288.4899999999998"/>
    <n v="11442.43"/>
    <n v="6059.66"/>
    <n v="0"/>
    <n v="0"/>
    <n v="0"/>
    <n v="111963.28"/>
    <n v="4478.5312000000004"/>
    <n v="14"/>
    <n v="107470.7488"/>
    <n v="3985.75"/>
    <n v="529.94000000000005"/>
    <n v="0"/>
    <n v="0"/>
    <n v="0"/>
    <n v="4515.6900000000005"/>
    <m/>
    <m/>
  </r>
  <r>
    <n v="113"/>
    <s v="MB"/>
    <x v="0"/>
    <s v="MB1A53300A"/>
    <x v="104"/>
    <s v="TRIUGGIO"/>
    <x v="106"/>
    <x v="107"/>
    <n v="33173.06"/>
    <m/>
    <n v="23607.64"/>
    <m/>
    <n v="1618.18"/>
    <n v="815.7"/>
    <n v="4078.49"/>
    <n v="2423.86"/>
    <n v="0"/>
    <n v="0"/>
    <n v="0"/>
    <n v="65716.929999999993"/>
    <n v="2628.6771999999996"/>
    <n v="14"/>
    <n v="63074.252799999995"/>
    <n v="1937.35"/>
    <n v="133.6"/>
    <n v="0"/>
    <n v="0"/>
    <n v="0"/>
    <n v="2070.9499999999998"/>
    <m/>
    <m/>
  </r>
  <r>
    <n v="114"/>
    <s v="MB"/>
    <x v="0"/>
    <s v="MB1A53600T"/>
    <x v="105"/>
    <s v="USMATE VELATE"/>
    <x v="107"/>
    <x v="108"/>
    <n v="44973.89"/>
    <m/>
    <n v="0"/>
    <m/>
    <n v="3011.61"/>
    <n v="1518.11"/>
    <n v="7590.53"/>
    <n v="0"/>
    <n v="0"/>
    <n v="0"/>
    <n v="0"/>
    <n v="57094.14"/>
    <n v="2283.7656000000002"/>
    <n v="10"/>
    <n v="54800.374400000001"/>
    <n v="2620.15"/>
    <n v="0"/>
    <n v="0"/>
    <n v="0"/>
    <n v="0"/>
    <n v="2620.15"/>
    <m/>
    <m/>
  </r>
  <r>
    <n v="115"/>
    <s v="MB"/>
    <x v="0"/>
    <s v="MB1A53700N"/>
    <x v="106"/>
    <s v="USMATE VELATE"/>
    <x v="108"/>
    <x v="109"/>
    <n v="56774.720000000001"/>
    <m/>
    <n v="6684.2"/>
    <m/>
    <n v="4090.39"/>
    <n v="2061.9"/>
    <n v="10309.52"/>
    <n v="0"/>
    <n v="0"/>
    <n v="0"/>
    <n v="0"/>
    <n v="79920.73"/>
    <n v="3196.8292000000001"/>
    <n v="12"/>
    <n v="76711.900800000003"/>
    <n v="3302.95"/>
    <n v="405.25"/>
    <n v="0"/>
    <n v="0"/>
    <n v="0"/>
    <n v="3708.2"/>
    <m/>
    <m/>
  </r>
  <r>
    <n v="116"/>
    <s v="MB"/>
    <x v="0"/>
    <s v="MB1A54000D"/>
    <x v="107"/>
    <s v="VEDANO AL LAMBRO"/>
    <x v="109"/>
    <x v="110"/>
    <n v="68575.55"/>
    <m/>
    <n v="19240.240000000002"/>
    <m/>
    <n v="4449.99"/>
    <n v="2243.17"/>
    <n v="11215.85"/>
    <n v="6059.66"/>
    <n v="0"/>
    <n v="0"/>
    <n v="0"/>
    <n v="111784.46000000002"/>
    <n v="4471.3784000000005"/>
    <n v="14"/>
    <n v="107299.08160000002"/>
    <n v="3985.75"/>
    <n v="467.6"/>
    <n v="0"/>
    <n v="0"/>
    <n v="0"/>
    <n v="4453.3500000000004"/>
    <m/>
    <m/>
  </r>
  <r>
    <n v="117"/>
    <s v="MB"/>
    <x v="0"/>
    <s v="MB1A541009"/>
    <x v="108"/>
    <s v="VEDUGGIO CON COLZANO"/>
    <x v="110"/>
    <x v="111"/>
    <n v="41084.019999999997"/>
    <m/>
    <n v="27937.37"/>
    <m/>
    <n v="2292.42"/>
    <n v="1155.57"/>
    <n v="5777.86"/>
    <n v="4241.76"/>
    <n v="0"/>
    <n v="0"/>
    <n v="0"/>
    <n v="82489"/>
    <n v="3299.56"/>
    <n v="14"/>
    <n v="79175.44"/>
    <n v="3302.95"/>
    <n v="307.27999999999997"/>
    <n v="0"/>
    <n v="0"/>
    <n v="0"/>
    <n v="3610.2299999999996"/>
    <m/>
    <m/>
  </r>
  <r>
    <n v="118"/>
    <s v="MB"/>
    <x v="0"/>
    <s v="MB1A542005"/>
    <x v="109"/>
    <s v="VERANO BRIANZA"/>
    <x v="111"/>
    <x v="112"/>
    <n v="56774.720000000001"/>
    <m/>
    <n v="13841.5"/>
    <m/>
    <n v="3820.7"/>
    <n v="1925.95"/>
    <n v="9629.77"/>
    <n v="0"/>
    <n v="0"/>
    <n v="0"/>
    <n v="0"/>
    <n v="85992.639999999999"/>
    <n v="3439.7056000000002"/>
    <n v="12"/>
    <n v="82540.934399999998"/>
    <n v="3302.95"/>
    <n v="476.5"/>
    <n v="0"/>
    <n v="0"/>
    <n v="0"/>
    <n v="3779.45"/>
    <m/>
    <m/>
  </r>
  <r>
    <n v="119"/>
    <s v="MB"/>
    <x v="0"/>
    <s v="MB1A54600C"/>
    <x v="110"/>
    <s v="VIMERCATE"/>
    <x v="112"/>
    <x v="113"/>
    <n v="80376.38"/>
    <m/>
    <n v="5753.36"/>
    <m/>
    <n v="5663.62"/>
    <n v="2854.94"/>
    <n v="14274.72"/>
    <n v="6059.66"/>
    <n v="0"/>
    <n v="0"/>
    <n v="0"/>
    <n v="114982.68000000001"/>
    <n v="4599.3072000000002"/>
    <n v="14"/>
    <n v="110369.37280000001"/>
    <n v="4668.55"/>
    <n v="387.44"/>
    <n v="0"/>
    <n v="0"/>
    <n v="0"/>
    <n v="5055.99"/>
    <m/>
    <m/>
  </r>
  <r>
    <n v="120"/>
    <s v="MB"/>
    <x v="0"/>
    <s v="MB1A547008"/>
    <x v="0"/>
    <s v="VIMERCATE"/>
    <x v="113"/>
    <x v="114"/>
    <n v="33173.06"/>
    <m/>
    <n v="8778.59"/>
    <m/>
    <n v="2517.17"/>
    <n v="1268.8599999999999"/>
    <n v="6344.32"/>
    <n v="0"/>
    <n v="0"/>
    <n v="0"/>
    <n v="0"/>
    <n v="52081.999999999993"/>
    <n v="2083.2799999999997"/>
    <n v="12"/>
    <n v="49986.719999999994"/>
    <n v="1937.35"/>
    <n v="244.93"/>
    <n v="0"/>
    <n v="0"/>
    <n v="0"/>
    <n v="2182.2799999999997"/>
    <m/>
    <m/>
  </r>
  <r>
    <n v="121"/>
    <s v="MB"/>
    <x v="0"/>
    <s v="MB1AUH5005"/>
    <x v="111"/>
    <s v="VIMERCATE"/>
    <x v="114"/>
    <x v="115"/>
    <n v="21372.23"/>
    <m/>
    <n v="17854.27"/>
    <m/>
    <n v="943.94"/>
    <n v="475.82"/>
    <n v="2379.12"/>
    <n v="0"/>
    <n v="0"/>
    <n v="0"/>
    <n v="0"/>
    <n v="43025.380000000005"/>
    <n v="0"/>
    <n v="0"/>
    <n v="43025.380000000005"/>
    <n v="1254.55"/>
    <n v="106.88"/>
    <n v="0"/>
    <n v="0"/>
    <n v="0"/>
    <n v="1361.4299999999998"/>
    <m/>
    <m/>
  </r>
  <r>
    <n v="122"/>
    <s v="MB"/>
    <x v="1"/>
    <s v="MB1E02800C"/>
    <x v="112"/>
    <s v="ARCORE"/>
    <x v="115"/>
    <x v="116"/>
    <n v="239262.96"/>
    <m/>
    <n v="22716.37"/>
    <m/>
    <n v="0"/>
    <n v="0"/>
    <n v="0"/>
    <n v="0"/>
    <n v="0"/>
    <n v="0"/>
    <n v="0"/>
    <n v="261979.33"/>
    <n v="10479.173199999999"/>
    <n v="4"/>
    <n v="251496.1568"/>
    <n v="12311.42"/>
    <n v="0"/>
    <n v="0"/>
    <n v="492.45679999999999"/>
    <n v="2"/>
    <n v="11816.9632"/>
    <m/>
    <m/>
  </r>
  <r>
    <n v="123"/>
    <s v="MB"/>
    <x v="1"/>
    <s v="MB1E09200Q"/>
    <x v="113"/>
    <s v="BESANA BRIANZA"/>
    <x v="11"/>
    <x v="11"/>
    <n v="154944.34"/>
    <m/>
    <n v="23848.01"/>
    <n v="-18256.88"/>
    <n v="0"/>
    <n v="0"/>
    <n v="0"/>
    <n v="0"/>
    <n v="0"/>
    <n v="0"/>
    <n v="0"/>
    <n v="160535.47"/>
    <n v="7151.69"/>
    <n v="4"/>
    <n v="153379.78"/>
    <n v="6948.42"/>
    <n v="0"/>
    <n v="0"/>
    <n v="277.93680000000001"/>
    <n v="2"/>
    <n v="6668.4831999999997"/>
    <m/>
    <m/>
  </r>
  <r>
    <n v="124"/>
    <s v="MB"/>
    <x v="1"/>
    <s v="MB1E04100V"/>
    <x v="114"/>
    <s v="BUSNAGO"/>
    <x v="23"/>
    <x v="23"/>
    <n v="216591.08"/>
    <m/>
    <n v="18251.169999999998"/>
    <m/>
    <n v="0"/>
    <n v="0"/>
    <n v="0"/>
    <n v="0"/>
    <n v="0"/>
    <n v="0"/>
    <n v="0"/>
    <n v="234842.25"/>
    <n v="9393.69"/>
    <n v="4"/>
    <n v="225444.56"/>
    <n v="13617.06"/>
    <n v="7634.53"/>
    <n v="0"/>
    <n v="544.68240000000003"/>
    <n v="2"/>
    <n v="20704.907599999999"/>
    <m/>
    <m/>
  </r>
  <r>
    <n v="125"/>
    <s v="MB"/>
    <x v="1"/>
    <s v="MB1E029008"/>
    <x v="31"/>
    <s v="CARATE BRIANZA"/>
    <x v="30"/>
    <x v="117"/>
    <n v="360784.54"/>
    <m/>
    <n v="36423.65"/>
    <m/>
    <n v="0"/>
    <n v="0"/>
    <n v="0"/>
    <n v="0"/>
    <n v="0"/>
    <n v="0"/>
    <n v="0"/>
    <n v="397208.19"/>
    <n v="15888.327600000001"/>
    <n v="4"/>
    <n v="381315.86239999998"/>
    <n v="18327.02"/>
    <n v="7449.83"/>
    <n v="0"/>
    <n v="733.08080000000007"/>
    <n v="2"/>
    <n v="25041.769199999999"/>
    <m/>
    <m/>
  </r>
  <r>
    <n v="126"/>
    <s v="MB"/>
    <x v="1"/>
    <s v="MB1E07100P"/>
    <x v="115"/>
    <s v="CESANO MADERNO"/>
    <x v="35"/>
    <x v="35"/>
    <n v="150585.93"/>
    <m/>
    <n v="16442.009999999998"/>
    <m/>
    <n v="0"/>
    <n v="0"/>
    <n v="0"/>
    <n v="0"/>
    <n v="0"/>
    <n v="0"/>
    <n v="0"/>
    <n v="167027.94"/>
    <n v="6681.1176000000005"/>
    <n v="4"/>
    <n v="160342.8224"/>
    <n v="9746.33"/>
    <n v="4309.82"/>
    <n v="0"/>
    <n v="389.85320000000002"/>
    <n v="2"/>
    <n v="13664.2968"/>
    <m/>
    <m/>
  </r>
  <r>
    <n v="127"/>
    <s v="MB"/>
    <x v="1"/>
    <s v="MB1E07200E"/>
    <x v="116"/>
    <s v="CESANO MADERNO"/>
    <x v="116"/>
    <x v="118"/>
    <n v="96988.800000000003"/>
    <m/>
    <n v="0"/>
    <m/>
    <n v="0"/>
    <n v="0"/>
    <n v="0"/>
    <n v="0"/>
    <n v="0"/>
    <n v="0"/>
    <n v="0"/>
    <n v="96988.800000000003"/>
    <n v="3879.5520000000001"/>
    <n v="2"/>
    <n v="93107.248000000007"/>
    <n v="5596.15"/>
    <n v="3109.23"/>
    <n v="0"/>
    <n v="223.846"/>
    <n v="2"/>
    <n v="8479.5339999999997"/>
    <m/>
    <m/>
  </r>
  <r>
    <n v="128"/>
    <s v="MB"/>
    <x v="1"/>
    <s v="MB1EVP500T"/>
    <x v="117"/>
    <s v="CESANO MADERNO"/>
    <x v="15"/>
    <x v="15"/>
    <n v="92662.56"/>
    <m/>
    <n v="6647.79"/>
    <m/>
    <n v="0"/>
    <n v="0"/>
    <n v="0"/>
    <n v="0"/>
    <n v="0"/>
    <n v="0"/>
    <n v="0"/>
    <n v="99310.349999999991"/>
    <n v="3972.4139999999998"/>
    <n v="4"/>
    <n v="95333.935999999987"/>
    <n v="6342.23"/>
    <n v="2339.61"/>
    <n v="0"/>
    <n v="253.6892"/>
    <n v="2"/>
    <n v="8426.1507999999994"/>
    <m/>
    <m/>
  </r>
  <r>
    <n v="129"/>
    <s v="MB"/>
    <x v="1"/>
    <s v="MB1E04900D"/>
    <x v="118"/>
    <s v="DESIO"/>
    <x v="46"/>
    <x v="47"/>
    <n v="287725.12"/>
    <m/>
    <n v="17918.349999999999"/>
    <m/>
    <n v="0"/>
    <n v="0"/>
    <n v="0"/>
    <n v="0"/>
    <n v="0"/>
    <n v="0"/>
    <n v="0"/>
    <n v="305643.46999999997"/>
    <n v="12225.738799999999"/>
    <n v="4"/>
    <n v="293413.73119999998"/>
    <n v="17161.27"/>
    <n v="0"/>
    <n v="0"/>
    <n v="686.45080000000007"/>
    <n v="2"/>
    <n v="16472.819200000002"/>
    <m/>
    <m/>
  </r>
  <r>
    <n v="130"/>
    <s v="MB"/>
    <x v="1"/>
    <s v="MB1E032004"/>
    <x v="119"/>
    <s v="MEDA"/>
    <x v="117"/>
    <x v="119"/>
    <n v="164875.96"/>
    <m/>
    <n v="51815.41"/>
    <m/>
    <n v="0"/>
    <n v="0"/>
    <n v="0"/>
    <n v="0"/>
    <n v="0"/>
    <n v="0"/>
    <n v="0"/>
    <n v="216691.37"/>
    <n v="8667.6548000000003"/>
    <n v="4"/>
    <n v="208019.71520000001"/>
    <n v="9886.11"/>
    <n v="0"/>
    <n v="0"/>
    <n v="395.44440000000003"/>
    <n v="2"/>
    <n v="9488.6656000000003"/>
    <m/>
    <m/>
  </r>
  <r>
    <n v="131"/>
    <s v="MB"/>
    <x v="1"/>
    <s v="MB1E040003"/>
    <x v="120"/>
    <s v="MEDA"/>
    <x v="117"/>
    <x v="119"/>
    <n v="181843.13"/>
    <m/>
    <n v="39258.660000000003"/>
    <m/>
    <n v="0"/>
    <n v="0"/>
    <n v="0"/>
    <n v="0"/>
    <n v="0"/>
    <n v="0"/>
    <n v="0"/>
    <n v="221101.79"/>
    <n v="8844.0716000000011"/>
    <n v="4"/>
    <n v="212253.71840000001"/>
    <n v="11238.49"/>
    <n v="0"/>
    <n v="0"/>
    <n v="449.53960000000001"/>
    <n v="2"/>
    <n v="10786.9504"/>
    <m/>
    <m/>
  </r>
  <r>
    <n v="132"/>
    <s v="MB"/>
    <x v="1"/>
    <s v="MB1E03400Q"/>
    <x v="121"/>
    <s v="MONZA"/>
    <x v="69"/>
    <x v="70"/>
    <n v="208781.89"/>
    <m/>
    <n v="4905.05"/>
    <m/>
    <n v="0"/>
    <n v="0"/>
    <n v="0"/>
    <n v="0"/>
    <n v="0"/>
    <n v="0"/>
    <n v="0"/>
    <n v="213686.94"/>
    <n v="8547.4776000000002"/>
    <n v="4"/>
    <n v="205135.46239999999"/>
    <n v="12917.61"/>
    <n v="7018.84"/>
    <n v="0"/>
    <n v="516.70440000000008"/>
    <n v="2"/>
    <n v="19417.745600000002"/>
    <m/>
    <m/>
  </r>
  <r>
    <n v="133"/>
    <s v="MB"/>
    <x v="1"/>
    <s v="MB1E03500G"/>
    <x v="122"/>
    <s v="MONZA"/>
    <x v="76"/>
    <x v="77"/>
    <n v="320896.02"/>
    <m/>
    <n v="46884.87"/>
    <m/>
    <n v="0"/>
    <n v="0"/>
    <n v="0"/>
    <n v="0"/>
    <n v="0"/>
    <n v="0"/>
    <n v="0"/>
    <n v="367780.89"/>
    <n v="14711.2356"/>
    <n v="4"/>
    <n v="353065.6544"/>
    <n v="17021.05"/>
    <n v="30640.03"/>
    <n v="0"/>
    <n v="680.84199999999998"/>
    <n v="2"/>
    <n v="46978.238000000005"/>
    <m/>
    <m/>
  </r>
  <r>
    <n v="134"/>
    <s v="MB"/>
    <x v="1"/>
    <s v="MB1E03600B"/>
    <x v="123"/>
    <s v="MONZA"/>
    <x v="78"/>
    <x v="79"/>
    <n v="201003.1"/>
    <m/>
    <n v="52077.38"/>
    <m/>
    <n v="0"/>
    <n v="0"/>
    <n v="0"/>
    <n v="0"/>
    <n v="0"/>
    <n v="0"/>
    <n v="0"/>
    <n v="253080.48"/>
    <n v="10123.219200000001"/>
    <n v="4"/>
    <n v="242953.26080000002"/>
    <n v="10352.41"/>
    <n v="2431.9699999999998"/>
    <n v="0"/>
    <n v="414.09640000000002"/>
    <n v="2"/>
    <n v="12368.283599999999"/>
    <m/>
    <m/>
  </r>
  <r>
    <n v="135"/>
    <s v="MB"/>
    <x v="1"/>
    <s v="MB1E037007"/>
    <x v="124"/>
    <s v="MONZA"/>
    <x v="74"/>
    <x v="75"/>
    <n v="280745.34000000003"/>
    <m/>
    <n v="30955.14"/>
    <m/>
    <n v="0"/>
    <n v="0"/>
    <n v="0"/>
    <n v="0"/>
    <n v="0"/>
    <n v="0"/>
    <n v="0"/>
    <n v="311700.48000000004"/>
    <n v="12468.019200000002"/>
    <n v="4"/>
    <n v="299228.46080000006"/>
    <n v="15202.48"/>
    <n v="29677.51"/>
    <n v="0"/>
    <n v="608.0992"/>
    <n v="2"/>
    <n v="44269.890800000001"/>
    <m/>
    <m/>
  </r>
  <r>
    <n v="136"/>
    <s v="MB"/>
    <x v="1"/>
    <s v="MB1E052009"/>
    <x v="73"/>
    <s v="MONZA"/>
    <x v="70"/>
    <x v="71"/>
    <n v="239227.92"/>
    <m/>
    <n v="19341.47"/>
    <m/>
    <n v="0"/>
    <n v="0"/>
    <n v="0"/>
    <n v="0"/>
    <n v="0"/>
    <n v="0"/>
    <n v="0"/>
    <n v="258569.39"/>
    <n v="10342.775600000001"/>
    <n v="4"/>
    <n v="248222.61440000002"/>
    <n v="14549.66"/>
    <n v="27271.23"/>
    <n v="0"/>
    <n v="581.9864"/>
    <n v="2"/>
    <n v="41236.903599999998"/>
    <m/>
    <m/>
  </r>
  <r>
    <n v="137"/>
    <s v="MB"/>
    <x v="1"/>
    <s v="MB1E05500R"/>
    <x v="74"/>
    <s v="MONZA"/>
    <x v="71"/>
    <x v="72"/>
    <n v="327611.2"/>
    <m/>
    <n v="22552.85"/>
    <m/>
    <n v="0"/>
    <n v="0"/>
    <n v="0"/>
    <n v="0"/>
    <n v="0"/>
    <n v="0"/>
    <n v="0"/>
    <n v="350164.05"/>
    <n v="14006.562"/>
    <n v="4"/>
    <n v="336153.48800000001"/>
    <n v="18653.54"/>
    <n v="9420.0300000000007"/>
    <n v="0"/>
    <n v="746.14160000000004"/>
    <n v="2"/>
    <n v="27325.428400000001"/>
    <m/>
    <m/>
  </r>
  <r>
    <n v="138"/>
    <s v="MB"/>
    <x v="1"/>
    <s v="MB1E06800V"/>
    <x v="125"/>
    <s v="MONZA"/>
    <x v="75"/>
    <x v="76"/>
    <n v="114212.19"/>
    <m/>
    <n v="29816.14"/>
    <m/>
    <n v="0"/>
    <n v="0"/>
    <n v="0"/>
    <n v="0"/>
    <n v="0"/>
    <n v="0"/>
    <n v="0"/>
    <n v="144028.33000000002"/>
    <n v="5761.1332000000011"/>
    <n v="4"/>
    <n v="138263.19680000001"/>
    <n v="7834.39"/>
    <n v="2555.11"/>
    <n v="0"/>
    <n v="313.37560000000002"/>
    <n v="2"/>
    <n v="10074.124400000001"/>
    <m/>
    <m/>
  </r>
  <r>
    <n v="139"/>
    <s v="MB"/>
    <x v="1"/>
    <s v="MB1E06900P"/>
    <x v="126"/>
    <s v="MONZA"/>
    <x v="73"/>
    <x v="74"/>
    <n v="260292.11"/>
    <m/>
    <n v="23757.62"/>
    <m/>
    <n v="0"/>
    <n v="0"/>
    <n v="0"/>
    <n v="0"/>
    <n v="0"/>
    <n v="0"/>
    <n v="0"/>
    <n v="284049.73"/>
    <n v="11361.9892"/>
    <n v="4"/>
    <n v="272683.74079999997"/>
    <n v="12591.09"/>
    <n v="4648.45"/>
    <n v="0"/>
    <n v="503.64359999999999"/>
    <n v="2"/>
    <n v="16733.896400000001"/>
    <m/>
    <m/>
  </r>
  <r>
    <n v="140"/>
    <s v="MB"/>
    <x v="1"/>
    <s v="MB1EF5500A"/>
    <x v="127"/>
    <s v="MONZA"/>
    <x v="118"/>
    <x v="120"/>
    <n v="25887.17"/>
    <n v="25856.41"/>
    <n v="0"/>
    <m/>
    <n v="0"/>
    <n v="0"/>
    <n v="0"/>
    <n v="0"/>
    <n v="0"/>
    <n v="0"/>
    <n v="0"/>
    <n v="51743.58"/>
    <n v="2069.7431999999999"/>
    <n v="4"/>
    <n v="49669.836800000005"/>
    <n v="0"/>
    <n v="0"/>
    <n v="0"/>
    <n v="0"/>
    <n v="0"/>
    <n v="0"/>
    <m/>
    <m/>
  </r>
  <r>
    <n v="141"/>
    <s v="MB"/>
    <x v="1"/>
    <s v="MB1E05000N"/>
    <x v="128"/>
    <s v="SEREGNO"/>
    <x v="98"/>
    <x v="99"/>
    <n v="427561.13"/>
    <m/>
    <n v="64945.95"/>
    <m/>
    <n v="0"/>
    <n v="0"/>
    <n v="0"/>
    <n v="0"/>
    <n v="0"/>
    <n v="0"/>
    <n v="0"/>
    <n v="492507.08"/>
    <n v="0"/>
    <n v="0"/>
    <n v="492507.08"/>
    <n v="24668.7"/>
    <n v="7942.38"/>
    <n v="0"/>
    <n v="0"/>
    <n v="0"/>
    <n v="32611.08"/>
    <m/>
    <m/>
  </r>
  <r>
    <n v="142"/>
    <s v="MB"/>
    <x v="1"/>
    <s v="MB1E058008"/>
    <x v="129"/>
    <s v="SEREGNO"/>
    <x v="95"/>
    <x v="96"/>
    <n v="120960.07"/>
    <m/>
    <n v="16534.04"/>
    <m/>
    <n v="0"/>
    <n v="0"/>
    <n v="0"/>
    <n v="0"/>
    <n v="0"/>
    <n v="0"/>
    <n v="0"/>
    <n v="137494.11000000002"/>
    <n v="5499.7644000000009"/>
    <n v="4"/>
    <n v="131990.3456"/>
    <n v="7414.72"/>
    <n v="0"/>
    <n v="0"/>
    <n v="296.58879999999999"/>
    <n v="2"/>
    <n v="7116.1311999999998"/>
    <m/>
    <m/>
  </r>
  <r>
    <n v="143"/>
    <s v="MB"/>
    <x v="1"/>
    <s v="MB1E09100X"/>
    <x v="130"/>
    <s v="SEREGNO"/>
    <x v="116"/>
    <x v="118"/>
    <n v="140134.21"/>
    <m/>
    <n v="5853.37"/>
    <m/>
    <n v="0"/>
    <n v="0"/>
    <n v="0"/>
    <n v="0"/>
    <n v="0"/>
    <n v="0"/>
    <n v="0"/>
    <n v="145987.57999999999"/>
    <n v="5839.5031999999992"/>
    <n v="4"/>
    <n v="140144.07679999998"/>
    <n v="5596.15"/>
    <n v="3201.58"/>
    <n v="0"/>
    <n v="223.846"/>
    <n v="2"/>
    <n v="8571.884"/>
    <m/>
    <m/>
  </r>
  <r>
    <n v="144"/>
    <s v="MB"/>
    <x v="1"/>
    <s v="MB1EP85003"/>
    <x v="131"/>
    <s v="SEREGNO"/>
    <x v="119"/>
    <x v="121"/>
    <n v="96988.800000000003"/>
    <m/>
    <n v="0"/>
    <m/>
    <n v="0"/>
    <n v="0"/>
    <n v="0"/>
    <n v="0"/>
    <n v="0"/>
    <n v="0"/>
    <n v="0"/>
    <n v="96988.800000000003"/>
    <n v="3879.5520000000001"/>
    <n v="2"/>
    <n v="93107.248000000007"/>
    <n v="5596.15"/>
    <n v="0"/>
    <n v="0"/>
    <n v="223.846"/>
    <n v="2"/>
    <n v="5370.3040000000001"/>
    <m/>
    <m/>
  </r>
  <r>
    <n v="145"/>
    <s v="MB"/>
    <x v="1"/>
    <s v="MB1E128009"/>
    <x v="132"/>
    <s v="SEVESO"/>
    <x v="120"/>
    <x v="122"/>
    <n v="314436.05"/>
    <m/>
    <n v="59885.8"/>
    <m/>
    <n v="0"/>
    <n v="0"/>
    <n v="0"/>
    <n v="0"/>
    <n v="0"/>
    <n v="0"/>
    <n v="0"/>
    <n v="374321.85"/>
    <n v="0"/>
    <n v="0"/>
    <n v="374321.85"/>
    <n v="16274.97"/>
    <n v="5110.21"/>
    <n v="0"/>
    <n v="650.99879999999996"/>
    <n v="2"/>
    <n v="20732.181199999999"/>
    <m/>
    <m/>
  </r>
  <r>
    <n v="146"/>
    <s v="MB"/>
    <x v="1"/>
    <s v="MB1EQT500D"/>
    <x v="133"/>
    <s v="VEDANO AL LAMBRO"/>
    <x v="121"/>
    <x v="123"/>
    <n v="111002.36"/>
    <m/>
    <n v="6293.79"/>
    <m/>
    <n v="0"/>
    <n v="0"/>
    <n v="0"/>
    <n v="0"/>
    <n v="0"/>
    <n v="0"/>
    <n v="0"/>
    <n v="117296.15"/>
    <n v="4691.8459999999995"/>
    <n v="4"/>
    <n v="112600.30399999999"/>
    <n v="6155.71"/>
    <n v="0"/>
    <n v="0"/>
    <n v="246.22839999999999"/>
    <n v="2"/>
    <n v="5907.4816000000001"/>
    <m/>
    <m/>
  </r>
  <r>
    <n v="147"/>
    <s v="MB"/>
    <x v="2"/>
    <s v="MB1M01900V"/>
    <x v="134"/>
    <s v="ARCORE"/>
    <x v="115"/>
    <x v="116"/>
    <n v="59744.480000000003"/>
    <m/>
    <n v="23790.77"/>
    <m/>
    <n v="0"/>
    <n v="0"/>
    <n v="0"/>
    <n v="0"/>
    <n v="0"/>
    <n v="0"/>
    <n v="0"/>
    <n v="83535.25"/>
    <n v="3341.41"/>
    <n v="4"/>
    <n v="80189.84"/>
    <n v="1911.7"/>
    <n v="0"/>
    <n v="0"/>
    <n v="76.468000000000004"/>
    <n v="2"/>
    <n v="1833.232"/>
    <m/>
    <m/>
  </r>
  <r>
    <n v="148"/>
    <s v="MB"/>
    <x v="2"/>
    <s v="MB1M020003"/>
    <x v="113"/>
    <s v="BESANA BRIANZA"/>
    <x v="11"/>
    <x v="11"/>
    <n v="17971.36"/>
    <m/>
    <n v="18095.38"/>
    <m/>
    <n v="0"/>
    <n v="0"/>
    <n v="0"/>
    <n v="0"/>
    <n v="0"/>
    <n v="0"/>
    <n v="0"/>
    <n v="36066.740000000005"/>
    <n v="1442.6696000000002"/>
    <n v="4"/>
    <n v="34620.070400000004"/>
    <n v="915.86"/>
    <n v="0"/>
    <n v="0"/>
    <n v="36.634399999999999"/>
    <n v="2"/>
    <n v="877.22559999999999"/>
    <m/>
    <m/>
  </r>
  <r>
    <n v="149"/>
    <s v="MB"/>
    <x v="2"/>
    <s v="MB1M018003"/>
    <x v="135"/>
    <s v="BUSNAGO"/>
    <x v="23"/>
    <x v="23"/>
    <n v="37048.82"/>
    <m/>
    <n v="18097.47"/>
    <m/>
    <n v="0"/>
    <n v="0"/>
    <n v="0"/>
    <n v="0"/>
    <n v="0"/>
    <n v="0"/>
    <n v="0"/>
    <n v="55146.29"/>
    <n v="2205.8516"/>
    <n v="4"/>
    <n v="52936.438399999999"/>
    <n v="1896.14"/>
    <n v="6772.57"/>
    <n v="0"/>
    <n v="75.845600000000005"/>
    <n v="2"/>
    <n v="8590.8643999999986"/>
    <m/>
    <m/>
  </r>
  <r>
    <n v="150"/>
    <s v="MB"/>
    <x v="2"/>
    <s v="MB1M02100V"/>
    <x v="31"/>
    <s v="CARATE BRIANZA"/>
    <x v="30"/>
    <x v="117"/>
    <n v="38572.980000000003"/>
    <m/>
    <n v="44222.67"/>
    <m/>
    <n v="0"/>
    <n v="0"/>
    <n v="0"/>
    <n v="0"/>
    <n v="0"/>
    <n v="0"/>
    <n v="0"/>
    <n v="82795.649999999994"/>
    <n v="3311.826"/>
    <n v="4"/>
    <n v="79479.823999999993"/>
    <n v="2355.16"/>
    <n v="8096.3"/>
    <n v="0"/>
    <n v="94.206400000000002"/>
    <n v="2"/>
    <n v="10355.2536"/>
    <m/>
    <m/>
  </r>
  <r>
    <n v="151"/>
    <s v="MB"/>
    <x v="2"/>
    <s v="MB1M01000C"/>
    <x v="136"/>
    <s v="CESANO MADERNO"/>
    <x v="122"/>
    <x v="124"/>
    <n v="20938.8"/>
    <m/>
    <n v="0"/>
    <m/>
    <n v="0"/>
    <n v="0"/>
    <n v="0"/>
    <n v="0"/>
    <n v="0"/>
    <n v="0"/>
    <n v="0"/>
    <n v="20938.8"/>
    <n v="837.55200000000002"/>
    <n v="2"/>
    <n v="20099.248"/>
    <n v="1242.6199999999999"/>
    <n v="3663.34"/>
    <n v="0"/>
    <n v="49.704799999999999"/>
    <n v="2"/>
    <n v="4854.2551999999996"/>
    <m/>
    <m/>
  </r>
  <r>
    <n v="152"/>
    <s v="MB"/>
    <x v="2"/>
    <s v="MB1M011008"/>
    <x v="137"/>
    <s v="CESANO MADERNO"/>
    <x v="116"/>
    <x v="118"/>
    <n v="9455.34"/>
    <m/>
    <n v="18864.09"/>
    <m/>
    <n v="0"/>
    <n v="0"/>
    <n v="0"/>
    <n v="0"/>
    <n v="0"/>
    <n v="0"/>
    <n v="0"/>
    <n v="28319.43"/>
    <n v="1132.7772"/>
    <n v="4"/>
    <n v="27182.6528"/>
    <n v="503.52"/>
    <n v="1939.42"/>
    <n v="0"/>
    <n v="20.140799999999999"/>
    <n v="2"/>
    <n v="2420.7991999999999"/>
    <m/>
    <m/>
  </r>
  <r>
    <n v="153"/>
    <s v="MB"/>
    <x v="2"/>
    <s v="MB1M012004"/>
    <x v="138"/>
    <s v="DESIO"/>
    <x v="46"/>
    <x v="47"/>
    <n v="27021.1"/>
    <m/>
    <n v="14715.16"/>
    <m/>
    <n v="0"/>
    <n v="0"/>
    <n v="0"/>
    <n v="0"/>
    <n v="0"/>
    <n v="0"/>
    <n v="0"/>
    <n v="41736.259999999995"/>
    <n v="1669.4503999999997"/>
    <n v="4"/>
    <n v="40062.809599999993"/>
    <n v="1779.44"/>
    <n v="0"/>
    <n v="0"/>
    <n v="71.177599999999998"/>
    <n v="2"/>
    <n v="1706.2624000000001"/>
    <m/>
    <m/>
  </r>
  <r>
    <n v="154"/>
    <s v="MB"/>
    <x v="2"/>
    <s v="MB1M02200P"/>
    <x v="139"/>
    <s v="MONZA"/>
    <x v="76"/>
    <x v="77"/>
    <n v="21288.54"/>
    <m/>
    <n v="32884.019999999997"/>
    <m/>
    <n v="0"/>
    <n v="0"/>
    <n v="0"/>
    <n v="0"/>
    <n v="0"/>
    <n v="0"/>
    <n v="0"/>
    <n v="54172.56"/>
    <n v="2166.9023999999999"/>
    <n v="4"/>
    <n v="52001.657599999999"/>
    <n v="1211.5"/>
    <n v="23100.34"/>
    <n v="0"/>
    <n v="48.46"/>
    <n v="2"/>
    <n v="24261.38"/>
    <m/>
    <m/>
  </r>
  <r>
    <n v="155"/>
    <s v="MB"/>
    <x v="2"/>
    <s v="MB1M02300E"/>
    <x v="140"/>
    <s v="MONZA"/>
    <x v="75"/>
    <x v="76"/>
    <n v="11451.62"/>
    <m/>
    <n v="15635.28"/>
    <m/>
    <n v="0"/>
    <n v="0"/>
    <n v="0"/>
    <n v="0"/>
    <n v="0"/>
    <n v="0"/>
    <n v="0"/>
    <n v="27086.9"/>
    <n v="1083.4760000000001"/>
    <n v="4"/>
    <n v="25999.424000000003"/>
    <n v="698.02"/>
    <n v="2247.2600000000002"/>
    <n v="0"/>
    <n v="27.9208"/>
    <n v="2"/>
    <n v="2915.3592000000003"/>
    <m/>
    <m/>
  </r>
  <r>
    <n v="156"/>
    <s v="MB"/>
    <x v="2"/>
    <s v="MB1M02400A"/>
    <x v="74"/>
    <s v="MONZA"/>
    <x v="71"/>
    <x v="72"/>
    <n v="29144.58"/>
    <m/>
    <n v="9656.02"/>
    <m/>
    <n v="0"/>
    <n v="0"/>
    <n v="0"/>
    <n v="0"/>
    <n v="0"/>
    <n v="0"/>
    <n v="0"/>
    <n v="38800.600000000006"/>
    <n v="1552.0240000000003"/>
    <n v="4"/>
    <n v="37244.576000000008"/>
    <n v="1709.42"/>
    <n v="6618.65"/>
    <n v="0"/>
    <n v="68.376800000000003"/>
    <n v="2"/>
    <n v="8257.6931999999997"/>
    <m/>
    <m/>
  </r>
  <r>
    <n v="157"/>
    <s v="MB"/>
    <x v="2"/>
    <s v="MB1M026002"/>
    <x v="72"/>
    <s v="MONZA"/>
    <x v="69"/>
    <x v="70"/>
    <n v="19987.86"/>
    <m/>
    <n v="11150.82"/>
    <m/>
    <n v="0"/>
    <n v="0"/>
    <n v="0"/>
    <n v="0"/>
    <n v="0"/>
    <n v="0"/>
    <n v="0"/>
    <n v="31138.68"/>
    <n v="1245.5472"/>
    <n v="4"/>
    <n v="29889.132799999999"/>
    <n v="1258.18"/>
    <n v="3848.05"/>
    <n v="0"/>
    <n v="50.327200000000005"/>
    <n v="2"/>
    <n v="5053.9028000000008"/>
    <m/>
    <m/>
  </r>
  <r>
    <n v="158"/>
    <s v="MB"/>
    <x v="2"/>
    <s v="MB1M02700T"/>
    <x v="141"/>
    <s v="MONZA"/>
    <x v="70"/>
    <x v="71"/>
    <n v="20475.38"/>
    <m/>
    <n v="16726.23"/>
    <m/>
    <n v="0"/>
    <n v="0"/>
    <n v="0"/>
    <n v="0"/>
    <n v="0"/>
    <n v="0"/>
    <n v="0"/>
    <n v="37201.61"/>
    <n v="1488.0644"/>
    <n v="4"/>
    <n v="35709.545599999998"/>
    <n v="1172.5999999999999"/>
    <n v="4063.54"/>
    <n v="0"/>
    <n v="46.903999999999996"/>
    <n v="2"/>
    <n v="5187.235999999999"/>
    <m/>
    <m/>
  </r>
  <r>
    <n v="159"/>
    <s v="MB"/>
    <x v="2"/>
    <s v="MB1M02800N"/>
    <x v="142"/>
    <s v="MONZA"/>
    <x v="74"/>
    <x v="75"/>
    <n v="15764.06"/>
    <m/>
    <n v="18968.46"/>
    <m/>
    <n v="0"/>
    <n v="0"/>
    <n v="0"/>
    <n v="0"/>
    <n v="0"/>
    <n v="0"/>
    <n v="0"/>
    <n v="34732.519999999997"/>
    <n v="1389.3008"/>
    <n v="4"/>
    <n v="33339.2192"/>
    <n v="970.32"/>
    <n v="3447.85"/>
    <n v="0"/>
    <n v="38.812800000000003"/>
    <n v="2"/>
    <n v="4377.3572000000004"/>
    <m/>
    <m/>
  </r>
  <r>
    <n v="160"/>
    <s v="MB"/>
    <x v="2"/>
    <s v="MB1M02900D"/>
    <x v="143"/>
    <s v="MONZA"/>
    <x v="73"/>
    <x v="74"/>
    <n v="21095.86"/>
    <m/>
    <n v="11150.82"/>
    <m/>
    <n v="0"/>
    <n v="0"/>
    <n v="0"/>
    <n v="0"/>
    <n v="0"/>
    <n v="0"/>
    <n v="0"/>
    <n v="32246.68"/>
    <n v="1289.8672000000001"/>
    <n v="4"/>
    <n v="30952.8128"/>
    <n v="1063.68"/>
    <n v="2585.89"/>
    <n v="0"/>
    <n v="42.547200000000004"/>
    <n v="2"/>
    <n v="3605.0227999999997"/>
    <m/>
    <n v="4272.99"/>
  </r>
  <r>
    <n v="161"/>
    <s v="MB"/>
    <x v="2"/>
    <s v="MB1M01500G"/>
    <x v="144"/>
    <s v="SEREGNO"/>
    <x v="116"/>
    <x v="118"/>
    <n v="16458.72"/>
    <m/>
    <n v="0"/>
    <m/>
    <n v="0"/>
    <n v="0"/>
    <n v="0"/>
    <n v="0"/>
    <n v="0"/>
    <n v="0"/>
    <n v="0"/>
    <n v="16458.72"/>
    <n v="658.3488000000001"/>
    <n v="2"/>
    <n v="15798.371200000001"/>
    <n v="939.2"/>
    <n v="2986.09"/>
    <n v="0"/>
    <n v="37.568000000000005"/>
    <n v="2"/>
    <n v="3885.7219999999998"/>
    <m/>
    <n v="3238.66"/>
  </r>
  <r>
    <n v="162"/>
    <s v="MB"/>
    <x v="2"/>
    <s v="MB1M01600B"/>
    <x v="145"/>
    <s v="SEREGNO"/>
    <x v="95"/>
    <x v="96"/>
    <n v="13930.6"/>
    <m/>
    <n v="27353.1"/>
    <m/>
    <n v="0"/>
    <n v="0"/>
    <n v="0"/>
    <n v="0"/>
    <n v="0"/>
    <n v="0"/>
    <n v="0"/>
    <n v="41283.699999999997"/>
    <n v="1651.348"/>
    <n v="4"/>
    <n v="39628.351999999999"/>
    <n v="838.06"/>
    <n v="0"/>
    <n v="0"/>
    <n v="33.522399999999998"/>
    <n v="2"/>
    <n v="802.5376"/>
    <m/>
    <m/>
  </r>
  <r>
    <n v="163"/>
    <s v="MB"/>
    <x v="2"/>
    <s v="MB1M017007"/>
    <x v="146"/>
    <s v="SEREGNO"/>
    <x v="98"/>
    <x v="99"/>
    <n v="23097.9"/>
    <m/>
    <n v="36508.83"/>
    <m/>
    <n v="0"/>
    <n v="0"/>
    <n v="0"/>
    <n v="0"/>
    <n v="0"/>
    <n v="0"/>
    <n v="0"/>
    <n v="59606.73"/>
    <n v="0"/>
    <n v="0"/>
    <n v="59606.73"/>
    <n v="1499.36"/>
    <n v="4586.88"/>
    <n v="0"/>
    <n v="0"/>
    <n v="0"/>
    <n v="6086.24"/>
    <m/>
    <m/>
  </r>
  <r>
    <n v="164"/>
    <s v="MB"/>
    <x v="2"/>
    <s v="MB1MC5500R"/>
    <x v="147"/>
    <s v="SEREGNO"/>
    <x v="123"/>
    <x v="121"/>
    <n v="0"/>
    <m/>
    <n v="0"/>
    <m/>
    <n v="0"/>
    <n v="0"/>
    <n v="0"/>
    <n v="0"/>
    <n v="0"/>
    <n v="0"/>
    <n v="0"/>
    <n v="0"/>
    <n v="0"/>
    <n v="0"/>
    <n v="0"/>
    <n v="0"/>
    <n v="0"/>
    <n v="0"/>
    <n v="0"/>
    <n v="0"/>
    <n v="0"/>
    <m/>
    <m/>
  </r>
  <r>
    <n v="165"/>
    <s v="MB"/>
    <x v="2"/>
    <s v="MB1M009008"/>
    <x v="148"/>
    <s v="SEVESO"/>
    <x v="120"/>
    <x v="125"/>
    <n v="30371.08"/>
    <m/>
    <n v="28838.03"/>
    <m/>
    <n v="0"/>
    <n v="0"/>
    <n v="0"/>
    <n v="0"/>
    <n v="0"/>
    <n v="0"/>
    <n v="0"/>
    <n v="59209.11"/>
    <n v="1153.52"/>
    <n v="2"/>
    <n v="58053.590000000004"/>
    <n v="1584.94"/>
    <n v="6464.73"/>
    <n v="0"/>
    <n v="0"/>
    <n v="0"/>
    <n v="8049.67"/>
    <m/>
    <m/>
  </r>
  <r>
    <n v="166"/>
    <s v="MB"/>
    <x v="3"/>
    <s v="MBRC4H500I"/>
    <x v="149"/>
    <s v="BRUGHERIO"/>
    <x v="124"/>
    <x v="126"/>
    <n v="0"/>
    <m/>
    <n v="33183.14"/>
    <m/>
    <n v="0"/>
    <n v="0"/>
    <n v="0"/>
    <n v="0"/>
    <n v="0"/>
    <n v="320"/>
    <n v="303.37"/>
    <n v="33806.51"/>
    <n v="1327.33"/>
    <n v="2"/>
    <n v="32477.18"/>
    <n v="0"/>
    <n v="0"/>
    <n v="0"/>
    <n v="0"/>
    <n v="0"/>
    <n v="0"/>
    <m/>
    <m/>
  </r>
  <r>
    <n v="167"/>
    <s v="MB"/>
    <x v="3"/>
    <s v="MBPS28500G MBPSIE500B"/>
    <x v="23"/>
    <s v="BUSNAGO"/>
    <x v="23"/>
    <x v="23"/>
    <n v="8356.0400000000009"/>
    <m/>
    <n v="7689.56"/>
    <m/>
    <n v="0"/>
    <n v="0"/>
    <n v="0"/>
    <n v="0"/>
    <n v="0"/>
    <n v="346.12"/>
    <n v="321.94"/>
    <n v="16713.66"/>
    <n v="668.54640000000006"/>
    <n v="4"/>
    <n v="16041.113600000001"/>
    <n v="363.48"/>
    <n v="3170.79"/>
    <n v="0"/>
    <n v="14.539200000000001"/>
    <n v="2"/>
    <n v="3517.7307999999998"/>
    <m/>
    <m/>
  </r>
  <r>
    <n v="168"/>
    <s v="MB"/>
    <x v="3"/>
    <s v="MBPC27500T MBPMM55007 MBPS345002 MBPSTE500O MBRH00500P"/>
    <x v="150"/>
    <s v="CARATE BRIANZA"/>
    <x v="125"/>
    <x v="127"/>
    <n v="0"/>
    <m/>
    <n v="0"/>
    <m/>
    <n v="0"/>
    <n v="0"/>
    <n v="0"/>
    <n v="0"/>
    <n v="0"/>
    <n v="3972.75"/>
    <n v="0"/>
    <n v="3972.75"/>
    <n v="0"/>
    <n v="0"/>
    <n v="3972.75"/>
    <n v="3396.74"/>
    <n v="0"/>
    <n v="0"/>
    <n v="135.87"/>
    <n v="2"/>
    <n v="3258.87"/>
    <n v="412"/>
    <m/>
  </r>
  <r>
    <n v="169"/>
    <s v="MB"/>
    <x v="3"/>
    <s v="MBPS1Q500V MBPS23500E MBPSFH500F MBPSUD500O MBTD35500C"/>
    <x v="74"/>
    <s v="MONZA"/>
    <x v="71"/>
    <x v="72"/>
    <n v="29556.799999999999"/>
    <m/>
    <n v="27738.57"/>
    <m/>
    <n v="0"/>
    <n v="0"/>
    <n v="0"/>
    <n v="0"/>
    <n v="0"/>
    <n v="1813.31"/>
    <n v="1572.54"/>
    <n v="60681.219999999994"/>
    <n v="2427.2487999999998"/>
    <n v="8"/>
    <n v="58245.971199999993"/>
    <n v="1648.42"/>
    <n v="14068.47"/>
    <n v="0"/>
    <n v="65.936800000000005"/>
    <n v="2"/>
    <n v="15648.9532"/>
    <m/>
    <n v="5168.33"/>
  </r>
  <r>
    <n v="170"/>
    <s v="MB"/>
    <x v="3"/>
    <s v="MBSL05500V"/>
    <x v="151"/>
    <s v="MONZA"/>
    <x v="73"/>
    <x v="74"/>
    <n v="29114.720000000001"/>
    <m/>
    <n v="8068.41"/>
    <m/>
    <n v="0"/>
    <n v="0"/>
    <n v="0"/>
    <n v="0"/>
    <n v="0"/>
    <n v="1502.03"/>
    <n v="1584.93"/>
    <n v="40270.090000000004"/>
    <n v="1610.8036000000002"/>
    <n v="8"/>
    <n v="38651.286400000005"/>
    <n v="1623.84"/>
    <n v="12005.92"/>
    <n v="0"/>
    <n v="64.953599999999994"/>
    <n v="2"/>
    <n v="13562.806399999999"/>
    <m/>
    <m/>
  </r>
  <r>
    <n v="171"/>
    <s v="MB"/>
    <x v="3"/>
    <s v="MBPM145009 MBPQ035002 MBPS67500C"/>
    <x v="152"/>
    <s v="MONZA"/>
    <x v="74"/>
    <x v="75"/>
    <n v="24024.66"/>
    <m/>
    <n v="11701.55"/>
    <m/>
    <n v="0"/>
    <n v="0"/>
    <n v="0"/>
    <n v="0"/>
    <n v="0"/>
    <n v="1351.83"/>
    <n v="1269.18"/>
    <n v="38347.22"/>
    <n v="1533.8888000000002"/>
    <n v="8"/>
    <n v="36805.331200000001"/>
    <n v="1424.98"/>
    <n v="9296.89"/>
    <n v="0"/>
    <n v="56.999200000000002"/>
    <n v="2"/>
    <n v="10662.870799999999"/>
    <m/>
    <m/>
  </r>
  <r>
    <n v="172"/>
    <s v="MB"/>
    <x v="3"/>
    <s v="MBPL20500D MBPL73500N"/>
    <x v="121"/>
    <s v="MONZA"/>
    <x v="69"/>
    <x v="70"/>
    <n v="17861.46"/>
    <m/>
    <n v="0"/>
    <m/>
    <n v="0"/>
    <n v="0"/>
    <n v="0"/>
    <n v="0"/>
    <n v="0"/>
    <n v="855.5"/>
    <n v="817.23"/>
    <n v="19534.189999999999"/>
    <n v="781.36759999999992"/>
    <n v="6"/>
    <n v="18746.822399999997"/>
    <n v="1100.4000000000001"/>
    <n v="6403.16"/>
    <n v="0"/>
    <n v="44.016000000000005"/>
    <n v="2"/>
    <n v="7457.5439999999999"/>
    <m/>
    <m/>
  </r>
  <r>
    <n v="173"/>
    <s v="MB"/>
    <x v="3"/>
    <s v="MBPC215006 MBPM005002 MBPMZF5000 MBRFZ6500C"/>
    <x v="153"/>
    <s v="MONZA"/>
    <x v="126"/>
    <x v="128"/>
    <n v="30386.65"/>
    <m/>
    <n v="106000.09"/>
    <m/>
    <n v="0"/>
    <n v="0"/>
    <n v="0"/>
    <n v="0"/>
    <n v="0"/>
    <n v="1830.73"/>
    <n v="1894.49"/>
    <n v="140111.96"/>
    <n v="5604.4784"/>
    <n v="8"/>
    <n v="134499.4816"/>
    <n v="1850.7"/>
    <n v="10435.91"/>
    <n v="0"/>
    <n v="74.028000000000006"/>
    <n v="2"/>
    <n v="12210.582"/>
    <n v="103"/>
    <m/>
  </r>
  <r>
    <n v="174"/>
    <s v="MB"/>
    <x v="3"/>
    <s v="MBPSLD5004 MBPS365007"/>
    <x v="154"/>
    <s v="MONZA"/>
    <x v="70"/>
    <x v="71"/>
    <n v="6283.24"/>
    <m/>
    <n v="9962.3700000000008"/>
    <m/>
    <n v="0"/>
    <n v="0"/>
    <n v="0"/>
    <n v="0"/>
    <n v="0"/>
    <n v="280.82"/>
    <n v="427.19"/>
    <n v="16953.62"/>
    <n v="678.14479999999992"/>
    <n v="8"/>
    <n v="16267.475199999999"/>
    <n v="680.28"/>
    <n v="1754.72"/>
    <n v="0"/>
    <n v="27.211199999999998"/>
    <n v="2"/>
    <n v="2405.7887999999998"/>
    <m/>
    <m/>
  </r>
  <r>
    <n v="175"/>
    <s v="MB"/>
    <x v="3"/>
    <s v="MBRC6C500E"/>
    <x v="155"/>
    <s v="MONZA"/>
    <x v="127"/>
    <x v="129"/>
    <n v="6291.34"/>
    <m/>
    <n v="49685.38"/>
    <m/>
    <n v="0"/>
    <n v="0"/>
    <n v="0"/>
    <n v="0"/>
    <n v="0"/>
    <n v="853.32"/>
    <n v="693.41"/>
    <n v="57523.450000000004"/>
    <n v="2300.9380000000001"/>
    <n v="8"/>
    <n v="55214.512000000002"/>
    <n v="332.36"/>
    <n v="1631.57"/>
    <n v="0"/>
    <n v="13.294400000000001"/>
    <n v="2"/>
    <n v="1948.6355999999998"/>
    <m/>
    <m/>
  </r>
  <r>
    <n v="176"/>
    <s v="MB"/>
    <x v="3"/>
    <s v="MBPS0G5007-MBPS245005-MBRH02500X"/>
    <x v="156"/>
    <s v="SEREGNO"/>
    <x v="116"/>
    <x v="118"/>
    <n v="18496.400000000001"/>
    <m/>
    <n v="77597.23"/>
    <m/>
    <n v="0"/>
    <n v="0"/>
    <n v="0"/>
    <n v="0"/>
    <n v="0"/>
    <n v="1669.64"/>
    <n v="1399.2"/>
    <n v="99162.47"/>
    <n v="3966.4988000000003"/>
    <n v="8"/>
    <n v="95187.9712"/>
    <n v="898.12"/>
    <n v="8404.14"/>
    <n v="0"/>
    <n v="35.924799999999998"/>
    <n v="2"/>
    <n v="9264.3351999999995"/>
    <m/>
    <n v="3238.66"/>
  </r>
  <r>
    <n v="177"/>
    <s v="MB"/>
    <x v="3"/>
    <s v="MBPL315001 MBPS40500C"/>
    <x v="157"/>
    <s v="SEREGNO"/>
    <x v="98"/>
    <x v="99"/>
    <n v="15978.86"/>
    <m/>
    <n v="6509.67"/>
    <m/>
    <n v="0"/>
    <n v="0"/>
    <n v="0"/>
    <n v="0"/>
    <n v="0"/>
    <n v="692.24"/>
    <n v="711.99"/>
    <n v="23892.760000000002"/>
    <n v="27.69"/>
    <n v="0"/>
    <n v="23865.070000000003"/>
    <n v="1007.04"/>
    <n v="5017.8599999999997"/>
    <n v="0"/>
    <n v="0"/>
    <n v="0"/>
    <n v="6024.9"/>
    <n v="103"/>
    <m/>
  </r>
  <r>
    <n v="178"/>
    <s v="MB"/>
    <x v="3"/>
    <s v="MBPS8T500R MBTD37500N"/>
    <x v="158"/>
    <s v="SEREGNO"/>
    <x v="128"/>
    <x v="130"/>
    <n v="6491.43"/>
    <m/>
    <n v="31089.57"/>
    <m/>
    <n v="0"/>
    <n v="0"/>
    <n v="0"/>
    <n v="0"/>
    <n v="0"/>
    <n v="1347.47"/>
    <n v="1015.34"/>
    <n v="39943.81"/>
    <n v="1597.7523999999999"/>
    <n v="8"/>
    <n v="38338.0576"/>
    <n v="161.19999999999999"/>
    <n v="0"/>
    <n v="0"/>
    <n v="6.4479999999999995"/>
    <n v="2"/>
    <n v="152.75199999999998"/>
    <m/>
    <m/>
  </r>
  <r>
    <n v="179"/>
    <s v="MB"/>
    <x v="4"/>
    <m/>
    <x v="159"/>
    <s v="BERNAREGGIO"/>
    <x v="129"/>
    <x v="131"/>
    <m/>
    <m/>
    <m/>
    <m/>
    <m/>
    <m/>
    <m/>
    <n v="0"/>
    <n v="0"/>
    <m/>
    <m/>
    <n v="0"/>
    <n v="0"/>
    <n v="0"/>
    <n v="0"/>
    <n v="0"/>
    <n v="0"/>
    <n v="8220.52"/>
    <n v="0"/>
    <n v="0"/>
    <n v="8220.52"/>
    <m/>
    <m/>
  </r>
  <r>
    <n v="180"/>
    <s v="MB"/>
    <x v="4"/>
    <m/>
    <x v="160"/>
    <s v="BIASSONO"/>
    <x v="130"/>
    <x v="132"/>
    <m/>
    <m/>
    <m/>
    <m/>
    <m/>
    <m/>
    <m/>
    <n v="0"/>
    <n v="0"/>
    <m/>
    <m/>
    <n v="0"/>
    <n v="0"/>
    <n v="0"/>
    <n v="0"/>
    <n v="0"/>
    <n v="0"/>
    <n v="3384.92"/>
    <n v="0"/>
    <n v="0"/>
    <n v="3384.92"/>
    <m/>
    <m/>
  </r>
  <r>
    <n v="181"/>
    <s v="MB"/>
    <x v="4"/>
    <m/>
    <x v="161"/>
    <s v="BIASSONO"/>
    <x v="131"/>
    <x v="133"/>
    <m/>
    <m/>
    <m/>
    <m/>
    <m/>
    <m/>
    <m/>
    <n v="0"/>
    <n v="0"/>
    <m/>
    <m/>
    <n v="0"/>
    <n v="0"/>
    <n v="0"/>
    <n v="0"/>
    <n v="0"/>
    <n v="0"/>
    <n v="5802.72"/>
    <n v="232.1088"/>
    <n v="2"/>
    <n v="5568.6112000000003"/>
    <m/>
    <m/>
  </r>
  <r>
    <n v="182"/>
    <s v="MB"/>
    <x v="4"/>
    <m/>
    <x v="162"/>
    <s v="BOVISIO MASCIAGO"/>
    <x v="132"/>
    <x v="134"/>
    <m/>
    <m/>
    <m/>
    <m/>
    <m/>
    <m/>
    <m/>
    <n v="0"/>
    <n v="0"/>
    <m/>
    <m/>
    <n v="0"/>
    <n v="0"/>
    <n v="0"/>
    <n v="0"/>
    <n v="0"/>
    <n v="0"/>
    <n v="7253.4"/>
    <n v="290.13599999999997"/>
    <n v="2"/>
    <n v="6961.2639999999992"/>
    <m/>
    <m/>
  </r>
  <r>
    <n v="183"/>
    <s v="MB"/>
    <x v="4"/>
    <m/>
    <x v="163"/>
    <s v="BRUGHERIO"/>
    <x v="133"/>
    <x v="135"/>
    <m/>
    <m/>
    <m/>
    <m/>
    <m/>
    <m/>
    <m/>
    <n v="6059.66"/>
    <n v="0"/>
    <m/>
    <m/>
    <n v="6059.66"/>
    <n v="0"/>
    <n v="0"/>
    <n v="6059.66"/>
    <n v="0"/>
    <n v="0"/>
    <n v="0"/>
    <n v="0"/>
    <n v="0"/>
    <n v="0"/>
    <m/>
    <m/>
  </r>
  <r>
    <n v="184"/>
    <s v="MB"/>
    <x v="4"/>
    <m/>
    <x v="164"/>
    <s v="COGLIATE"/>
    <x v="134"/>
    <x v="136"/>
    <m/>
    <m/>
    <m/>
    <m/>
    <m/>
    <m/>
    <m/>
    <n v="0"/>
    <n v="0"/>
    <m/>
    <m/>
    <n v="0"/>
    <n v="0"/>
    <n v="0"/>
    <n v="0"/>
    <n v="0"/>
    <n v="0"/>
    <n v="3143.14"/>
    <n v="125.7256"/>
    <n v="2"/>
    <n v="3015.4143999999997"/>
    <m/>
    <m/>
  </r>
  <r>
    <n v="185"/>
    <s v="MB"/>
    <x v="4"/>
    <m/>
    <x v="165"/>
    <s v="GIUSSANO"/>
    <x v="135"/>
    <x v="137"/>
    <m/>
    <m/>
    <m/>
    <m/>
    <m/>
    <m/>
    <m/>
    <n v="0"/>
    <n v="0"/>
    <m/>
    <m/>
    <n v="0"/>
    <n v="0"/>
    <n v="0"/>
    <n v="0"/>
    <n v="0"/>
    <n v="0"/>
    <n v="2417.8000000000002"/>
    <n v="96.712000000000003"/>
    <n v="2"/>
    <n v="2319.0880000000002"/>
    <m/>
    <m/>
  </r>
  <r>
    <n v="186"/>
    <s v="MB"/>
    <x v="4"/>
    <m/>
    <x v="166"/>
    <s v="LENTATE SUL SEVESO"/>
    <x v="136"/>
    <x v="138"/>
    <m/>
    <m/>
    <m/>
    <m/>
    <m/>
    <m/>
    <m/>
    <n v="0"/>
    <n v="0"/>
    <m/>
    <m/>
    <n v="0"/>
    <n v="0"/>
    <n v="0"/>
    <n v="0"/>
    <n v="0"/>
    <n v="0"/>
    <n v="1450.68"/>
    <n v="0"/>
    <n v="0"/>
    <n v="1450.68"/>
    <m/>
    <m/>
  </r>
  <r>
    <n v="187"/>
    <s v="MB"/>
    <x v="4"/>
    <m/>
    <x v="167"/>
    <s v="LIMBIATE"/>
    <x v="137"/>
    <x v="139"/>
    <m/>
    <m/>
    <m/>
    <m/>
    <m/>
    <m/>
    <m/>
    <n v="3029.83"/>
    <n v="0"/>
    <m/>
    <m/>
    <n v="3029.83"/>
    <n v="121.19"/>
    <n v="2"/>
    <n v="2906.64"/>
    <n v="0"/>
    <n v="0"/>
    <n v="0"/>
    <n v="0"/>
    <n v="0"/>
    <n v="0"/>
    <m/>
    <m/>
  </r>
  <r>
    <n v="188"/>
    <s v="MB"/>
    <x v="4"/>
    <m/>
    <x v="168"/>
    <s v="LISSONE"/>
    <x v="138"/>
    <x v="140"/>
    <m/>
    <m/>
    <m/>
    <m/>
    <m/>
    <m/>
    <m/>
    <n v="6059.66"/>
    <n v="0"/>
    <m/>
    <m/>
    <n v="6059.66"/>
    <n v="0"/>
    <n v="0"/>
    <n v="6059.66"/>
    <n v="0"/>
    <n v="0"/>
    <n v="0"/>
    <n v="0"/>
    <n v="0"/>
    <n v="0"/>
    <m/>
    <m/>
  </r>
  <r>
    <n v="189"/>
    <s v="MB"/>
    <x v="4"/>
    <m/>
    <x v="169"/>
    <s v="LISSONE"/>
    <x v="139"/>
    <x v="141"/>
    <m/>
    <m/>
    <m/>
    <m/>
    <m/>
    <m/>
    <m/>
    <n v="0"/>
    <n v="0"/>
    <m/>
    <m/>
    <n v="0"/>
    <n v="0"/>
    <n v="0"/>
    <n v="0"/>
    <n v="0"/>
    <n v="0"/>
    <n v="6769.84"/>
    <n v="0"/>
    <n v="0"/>
    <n v="6769.84"/>
    <m/>
    <m/>
  </r>
  <r>
    <n v="190"/>
    <s v="MB"/>
    <x v="4"/>
    <m/>
    <x v="170"/>
    <s v="LISSONE"/>
    <x v="140"/>
    <x v="142"/>
    <m/>
    <m/>
    <m/>
    <m/>
    <m/>
    <m/>
    <m/>
    <n v="0"/>
    <n v="0"/>
    <m/>
    <m/>
    <n v="0"/>
    <n v="0"/>
    <n v="0"/>
    <n v="0"/>
    <n v="0"/>
    <n v="0"/>
    <n v="9187.64"/>
    <n v="0"/>
    <n v="0"/>
    <n v="9187.64"/>
    <m/>
    <m/>
  </r>
  <r>
    <n v="191"/>
    <s v="MB"/>
    <x v="4"/>
    <m/>
    <x v="171"/>
    <s v="LISSONE"/>
    <x v="141"/>
    <x v="143"/>
    <m/>
    <m/>
    <m/>
    <m/>
    <m/>
    <m/>
    <m/>
    <n v="0"/>
    <n v="0"/>
    <m/>
    <m/>
    <n v="0"/>
    <n v="0"/>
    <n v="0"/>
    <n v="0"/>
    <n v="0"/>
    <n v="0"/>
    <n v="5802.72"/>
    <n v="232.1088"/>
    <n v="2"/>
    <n v="5568.6112000000003"/>
    <m/>
    <m/>
  </r>
  <r>
    <n v="192"/>
    <s v="MB"/>
    <x v="4"/>
    <m/>
    <x v="172"/>
    <s v="MACHERIO"/>
    <x v="142"/>
    <x v="144"/>
    <m/>
    <m/>
    <m/>
    <m/>
    <m/>
    <m/>
    <m/>
    <n v="0"/>
    <n v="0"/>
    <m/>
    <m/>
    <n v="0"/>
    <n v="0"/>
    <n v="0"/>
    <n v="0"/>
    <n v="0"/>
    <n v="0"/>
    <n v="1208.9000000000001"/>
    <n v="0"/>
    <n v="0"/>
    <n v="1208.9000000000001"/>
    <m/>
    <m/>
  </r>
  <r>
    <n v="193"/>
    <s v="MB"/>
    <x v="4"/>
    <m/>
    <x v="173"/>
    <s v="MEDA"/>
    <x v="143"/>
    <x v="145"/>
    <m/>
    <m/>
    <m/>
    <m/>
    <m/>
    <m/>
    <m/>
    <n v="0"/>
    <n v="0"/>
    <m/>
    <m/>
    <n v="0"/>
    <n v="0"/>
    <n v="0"/>
    <n v="0"/>
    <n v="0"/>
    <n v="0"/>
    <n v="967.12"/>
    <n v="0"/>
    <n v="0"/>
    <n v="967.12"/>
    <m/>
    <m/>
  </r>
  <r>
    <n v="194"/>
    <s v="MB"/>
    <x v="4"/>
    <m/>
    <x v="174"/>
    <s v="MEDA"/>
    <x v="144"/>
    <x v="146"/>
    <m/>
    <m/>
    <m/>
    <m/>
    <m/>
    <m/>
    <m/>
    <n v="4241.76"/>
    <n v="3629.59"/>
    <m/>
    <m/>
    <n v="7871.35"/>
    <n v="0"/>
    <n v="0"/>
    <n v="7871.35"/>
    <n v="0"/>
    <n v="0"/>
    <n v="0"/>
    <n v="0"/>
    <n v="0"/>
    <n v="0"/>
    <m/>
    <m/>
  </r>
  <r>
    <n v="195"/>
    <s v="MB"/>
    <x v="4"/>
    <m/>
    <x v="175"/>
    <s v="MUGGIO'"/>
    <x v="145"/>
    <x v="147"/>
    <m/>
    <m/>
    <m/>
    <m/>
    <m/>
    <m/>
    <m/>
    <n v="0"/>
    <n v="0"/>
    <m/>
    <m/>
    <n v="0"/>
    <n v="0"/>
    <n v="0"/>
    <n v="0"/>
    <n v="0"/>
    <n v="0"/>
    <n v="7253.4"/>
    <n v="0"/>
    <n v="0"/>
    <n v="7253.4"/>
    <m/>
    <m/>
  </r>
  <r>
    <n v="196"/>
    <s v="MB"/>
    <x v="4"/>
    <m/>
    <x v="176"/>
    <s v="NOVA MILANESE"/>
    <x v="145"/>
    <x v="147"/>
    <m/>
    <m/>
    <m/>
    <m/>
    <m/>
    <m/>
    <m/>
    <n v="0"/>
    <n v="0"/>
    <m/>
    <m/>
    <n v="0"/>
    <n v="0"/>
    <n v="0"/>
    <n v="0"/>
    <n v="0"/>
    <n v="0"/>
    <n v="7495.18"/>
    <n v="0"/>
    <n v="0"/>
    <n v="7495.18"/>
    <m/>
    <m/>
  </r>
  <r>
    <n v="197"/>
    <s v="MB"/>
    <x v="4"/>
    <m/>
    <x v="177"/>
    <s v="ORNAGO"/>
    <x v="146"/>
    <x v="148"/>
    <m/>
    <m/>
    <m/>
    <m/>
    <m/>
    <m/>
    <m/>
    <n v="0"/>
    <n v="0"/>
    <m/>
    <m/>
    <n v="0"/>
    <n v="0"/>
    <n v="0"/>
    <n v="0"/>
    <n v="0"/>
    <n v="0"/>
    <n v="1934.24"/>
    <n v="0"/>
    <n v="0"/>
    <n v="1934.24"/>
    <m/>
    <m/>
  </r>
  <r>
    <n v="198"/>
    <s v="MB"/>
    <x v="4"/>
    <m/>
    <x v="178"/>
    <s v="RENATE"/>
    <x v="147"/>
    <x v="149"/>
    <m/>
    <m/>
    <m/>
    <m/>
    <m/>
    <m/>
    <m/>
    <n v="0"/>
    <n v="0"/>
    <m/>
    <m/>
    <n v="0"/>
    <n v="0"/>
    <n v="0"/>
    <n v="0"/>
    <n v="0"/>
    <n v="0"/>
    <n v="725.45"/>
    <n v="0"/>
    <n v="0"/>
    <n v="725.45"/>
    <m/>
    <m/>
  </r>
  <r>
    <n v="199"/>
    <s v="MB"/>
    <x v="4"/>
    <m/>
    <x v="179"/>
    <s v="RONCO BRIANTINO"/>
    <x v="148"/>
    <x v="150"/>
    <m/>
    <m/>
    <m/>
    <m/>
    <m/>
    <m/>
    <m/>
    <n v="0"/>
    <n v="0"/>
    <m/>
    <m/>
    <n v="0"/>
    <n v="0"/>
    <n v="0"/>
    <n v="0"/>
    <n v="0"/>
    <n v="0"/>
    <n v="1450.68"/>
    <n v="0"/>
    <n v="0"/>
    <n v="1450.68"/>
    <m/>
    <m/>
  </r>
  <r>
    <n v="200"/>
    <s v="MB"/>
    <x v="4"/>
    <m/>
    <x v="180"/>
    <s v="VERANO BRIANZA"/>
    <x v="149"/>
    <x v="151"/>
    <m/>
    <m/>
    <m/>
    <m/>
    <m/>
    <m/>
    <m/>
    <n v="6059.66"/>
    <n v="0"/>
    <m/>
    <m/>
    <n v="6059.66"/>
    <n v="0"/>
    <n v="0"/>
    <n v="6059.66"/>
    <n v="0"/>
    <n v="0"/>
    <n v="0"/>
    <n v="0"/>
    <n v="0"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AAED29-A37A-4F59-99D6-23B091A24A5A}" name="Tabella pivot4" cacheId="33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rowHeaderCaption="Istituto Scolastico">
  <location ref="A4:J377" firstHeaderRow="0" firstDataRow="1" firstDataCol="1" rowPageCount="2" colPageCount="1"/>
  <pivotFields count="31">
    <pivotField showAll="0"/>
    <pivotField showAll="0"/>
    <pivotField axis="axisRow" showAll="0">
      <items count="6">
        <item x="0"/>
        <item x="4"/>
        <item x="1"/>
        <item x="2"/>
        <item x="3"/>
        <item t="default"/>
      </items>
    </pivotField>
    <pivotField showAll="0"/>
    <pivotField axis="axisRow" showAll="0">
      <items count="182">
        <item x="168"/>
        <item x="163"/>
        <item x="172"/>
        <item x="13"/>
        <item x="26"/>
        <item x="110"/>
        <item x="25"/>
        <item x="8"/>
        <item x="16"/>
        <item x="7"/>
        <item x="19"/>
        <item x="180"/>
        <item x="162"/>
        <item x="167"/>
        <item x="175"/>
        <item x="176"/>
        <item x="170"/>
        <item x="179"/>
        <item x="161"/>
        <item x="169"/>
        <item x="159"/>
        <item x="100"/>
        <item x="177"/>
        <item x="117"/>
        <item x="174"/>
        <item x="144"/>
        <item x="130"/>
        <item x="156"/>
        <item x="121"/>
        <item x="72"/>
        <item x="154"/>
        <item x="73"/>
        <item x="141"/>
        <item x="23"/>
        <item x="114"/>
        <item x="135"/>
        <item x="74"/>
        <item x="113"/>
        <item x="11"/>
        <item x="171"/>
        <item x="150"/>
        <item x="152"/>
        <item x="142"/>
        <item x="76"/>
        <item x="124"/>
        <item x="31"/>
        <item x="149"/>
        <item x="157"/>
        <item x="153"/>
        <item x="158"/>
        <item x="155"/>
        <item x="127"/>
        <item x="160"/>
        <item x="151"/>
        <item x="140"/>
        <item x="77"/>
        <item x="164"/>
        <item x="147"/>
        <item x="178"/>
        <item x="173"/>
        <item x="166"/>
        <item x="165"/>
        <item x="138"/>
        <item x="118"/>
        <item x="143"/>
        <item x="126"/>
        <item x="136"/>
        <item x="134"/>
        <item x="137"/>
        <item x="139"/>
        <item x="146"/>
        <item x="34"/>
        <item x="52"/>
        <item x="32"/>
        <item x="15"/>
        <item x="94"/>
        <item x="98"/>
        <item x="5"/>
        <item x="36"/>
        <item x="80"/>
        <item x="96"/>
        <item x="6"/>
        <item x="66"/>
        <item x="67"/>
        <item x="102"/>
        <item x="58"/>
        <item x="41"/>
        <item x="91"/>
        <item x="71"/>
        <item x="93"/>
        <item x="89"/>
        <item x="101"/>
        <item x="21"/>
        <item x="57"/>
        <item x="59"/>
        <item x="88"/>
        <item x="28"/>
        <item x="48"/>
        <item x="27"/>
        <item x="40"/>
        <item x="62"/>
        <item x="9"/>
        <item x="51"/>
        <item x="10"/>
        <item x="24"/>
        <item x="103"/>
        <item x="37"/>
        <item x="106"/>
        <item x="2"/>
        <item x="60"/>
        <item x="17"/>
        <item x="75"/>
        <item x="70"/>
        <item x="1"/>
        <item x="4"/>
        <item x="53"/>
        <item x="39"/>
        <item x="107"/>
        <item x="20"/>
        <item x="63"/>
        <item x="55"/>
        <item x="64"/>
        <item x="33"/>
        <item x="45"/>
        <item x="111"/>
        <item x="95"/>
        <item x="78"/>
        <item x="42"/>
        <item x="104"/>
        <item x="92"/>
        <item x="108"/>
        <item x="109"/>
        <item x="79"/>
        <item x="56"/>
        <item x="22"/>
        <item x="3"/>
        <item x="54"/>
        <item x="90"/>
        <item x="38"/>
        <item x="43"/>
        <item x="61"/>
        <item x="81"/>
        <item x="105"/>
        <item x="87"/>
        <item x="84"/>
        <item x="97"/>
        <item x="30"/>
        <item x="68"/>
        <item x="83"/>
        <item x="12"/>
        <item x="99"/>
        <item x="44"/>
        <item x="46"/>
        <item x="14"/>
        <item x="0"/>
        <item x="85"/>
        <item x="86"/>
        <item x="35"/>
        <item x="47"/>
        <item x="82"/>
        <item x="49"/>
        <item x="18"/>
        <item x="65"/>
        <item x="69"/>
        <item x="29"/>
        <item x="129"/>
        <item x="112"/>
        <item x="116"/>
        <item x="131"/>
        <item x="125"/>
        <item x="115"/>
        <item x="132"/>
        <item x="123"/>
        <item x="122"/>
        <item x="128"/>
        <item x="120"/>
        <item x="119"/>
        <item x="145"/>
        <item x="148"/>
        <item x="50"/>
        <item x="133"/>
        <item t="default"/>
      </items>
    </pivotField>
    <pivotField showAll="0"/>
    <pivotField axis="axisPage" showAll="0">
      <items count="151">
        <item x="123"/>
        <item x="124"/>
        <item x="149"/>
        <item x="116"/>
        <item x="47"/>
        <item x="71"/>
        <item x="73"/>
        <item x="68"/>
        <item x="27"/>
        <item x="77"/>
        <item x="74"/>
        <item x="89"/>
        <item x="4"/>
        <item x="112"/>
        <item x="46"/>
        <item x="78"/>
        <item x="115"/>
        <item x="122"/>
        <item x="24"/>
        <item x="138"/>
        <item x="38"/>
        <item x="2"/>
        <item x="69"/>
        <item x="11"/>
        <item x="133"/>
        <item x="145"/>
        <item x="16"/>
        <item x="64"/>
        <item x="75"/>
        <item x="51"/>
        <item x="29"/>
        <item x="135"/>
        <item x="137"/>
        <item x="90"/>
        <item x="144"/>
        <item x="131"/>
        <item x="140"/>
        <item x="42"/>
        <item x="139"/>
        <item x="120"/>
        <item x="142"/>
        <item x="98"/>
        <item x="143"/>
        <item x="110"/>
        <item x="128"/>
        <item x="65"/>
        <item x="111"/>
        <item x="117"/>
        <item x="80"/>
        <item x="91"/>
        <item x="76"/>
        <item x="95"/>
        <item x="87"/>
        <item x="72"/>
        <item x="44"/>
        <item x="63"/>
        <item x="62"/>
        <item x="60"/>
        <item x="61"/>
        <item x="96"/>
        <item x="86"/>
        <item x="94"/>
        <item x="66"/>
        <item x="126"/>
        <item x="125"/>
        <item x="5"/>
        <item x="121"/>
        <item x="15"/>
        <item x="54"/>
        <item x="132"/>
        <item x="113"/>
        <item x="129"/>
        <item x="49"/>
        <item x="119"/>
        <item x="148"/>
        <item x="130"/>
        <item x="134"/>
        <item x="118"/>
        <item x="88"/>
        <item x="21"/>
        <item x="10"/>
        <item x="67"/>
        <item x="101"/>
        <item x="56"/>
        <item x="43"/>
        <item x="36"/>
        <item x="105"/>
        <item x="106"/>
        <item x="35"/>
        <item x="30"/>
        <item x="1"/>
        <item x="53"/>
        <item x="100"/>
        <item x="55"/>
        <item x="102"/>
        <item x="58"/>
        <item x="33"/>
        <item x="8"/>
        <item x="37"/>
        <item x="48"/>
        <item x="31"/>
        <item x="97"/>
        <item x="50"/>
        <item x="12"/>
        <item x="57"/>
        <item x="32"/>
        <item x="34"/>
        <item x="17"/>
        <item x="7"/>
        <item x="104"/>
        <item x="18"/>
        <item x="28"/>
        <item x="26"/>
        <item x="9"/>
        <item x="81"/>
        <item x="84"/>
        <item x="19"/>
        <item x="13"/>
        <item x="109"/>
        <item x="83"/>
        <item x="0"/>
        <item x="39"/>
        <item x="92"/>
        <item x="103"/>
        <item x="93"/>
        <item x="6"/>
        <item x="108"/>
        <item x="25"/>
        <item x="3"/>
        <item x="41"/>
        <item x="107"/>
        <item x="40"/>
        <item x="22"/>
        <item x="45"/>
        <item x="52"/>
        <item x="99"/>
        <item x="59"/>
        <item x="136"/>
        <item x="147"/>
        <item x="114"/>
        <item x="23"/>
        <item x="146"/>
        <item x="85"/>
        <item x="20"/>
        <item x="79"/>
        <item x="82"/>
        <item x="14"/>
        <item x="70"/>
        <item x="127"/>
        <item x="141"/>
        <item t="default"/>
      </items>
    </pivotField>
    <pivotField axis="axisPage" showAll="0">
      <items count="153">
        <item x="17"/>
        <item x="31"/>
        <item x="5"/>
        <item x="3"/>
        <item x="0"/>
        <item x="13"/>
        <item x="26"/>
        <item x="113"/>
        <item x="25"/>
        <item x="8"/>
        <item x="110"/>
        <item x="7"/>
        <item x="150"/>
        <item x="141"/>
        <item x="131"/>
        <item x="102"/>
        <item x="129"/>
        <item x="149"/>
        <item x="145"/>
        <item x="148"/>
        <item x="105"/>
        <item x="85"/>
        <item x="19"/>
        <item x="128"/>
        <item x="15"/>
        <item x="75"/>
        <item x="23"/>
        <item x="65"/>
        <item x="21"/>
        <item x="91"/>
        <item x="72"/>
        <item x="135"/>
        <item x="27"/>
        <item x="39"/>
        <item x="48"/>
        <item x="57"/>
        <item x="140"/>
        <item x="90"/>
        <item x="151"/>
        <item x="78"/>
        <item x="47"/>
        <item x="74"/>
        <item x="69"/>
        <item x="125"/>
        <item x="122"/>
        <item x="55"/>
        <item x="114"/>
        <item x="29"/>
        <item x="36"/>
        <item x="82"/>
        <item x="134"/>
        <item x="2"/>
        <item x="146"/>
        <item x="118"/>
        <item x="6"/>
        <item x="126"/>
        <item x="71"/>
        <item x="100"/>
        <item x="60"/>
        <item x="16"/>
        <item x="38"/>
        <item x="4"/>
        <item x="137"/>
        <item x="139"/>
        <item x="147"/>
        <item x="143"/>
        <item x="142"/>
        <item x="79"/>
        <item x="99"/>
        <item x="130"/>
        <item x="116"/>
        <item x="127"/>
        <item x="120"/>
        <item x="121"/>
        <item x="136"/>
        <item x="144"/>
        <item x="132"/>
        <item x="76"/>
        <item x="89"/>
        <item x="138"/>
        <item x="32"/>
        <item x="44"/>
        <item x="63"/>
        <item x="41"/>
        <item x="95"/>
        <item x="35"/>
        <item x="97"/>
        <item x="73"/>
        <item x="61"/>
        <item x="54"/>
        <item x="106"/>
        <item x="112"/>
        <item x="45"/>
        <item x="94"/>
        <item x="62"/>
        <item x="10"/>
        <item x="107"/>
        <item x="104"/>
        <item x="51"/>
        <item x="88"/>
        <item x="111"/>
        <item x="66"/>
        <item x="20"/>
        <item x="77"/>
        <item x="81"/>
        <item x="101"/>
        <item x="14"/>
        <item x="56"/>
        <item x="80"/>
        <item x="119"/>
        <item x="117"/>
        <item x="53"/>
        <item x="30"/>
        <item x="67"/>
        <item x="42"/>
        <item x="33"/>
        <item x="1"/>
        <item x="40"/>
        <item x="93"/>
        <item x="96"/>
        <item x="86"/>
        <item x="59"/>
        <item x="37"/>
        <item x="46"/>
        <item x="22"/>
        <item x="87"/>
        <item x="92"/>
        <item x="34"/>
        <item x="68"/>
        <item x="64"/>
        <item x="84"/>
        <item x="58"/>
        <item x="11"/>
        <item x="124"/>
        <item x="70"/>
        <item x="43"/>
        <item x="52"/>
        <item x="9"/>
        <item x="108"/>
        <item x="12"/>
        <item x="103"/>
        <item x="109"/>
        <item x="28"/>
        <item x="83"/>
        <item x="98"/>
        <item x="49"/>
        <item x="18"/>
        <item x="115"/>
        <item x="133"/>
        <item x="50"/>
        <item x="24"/>
        <item x="12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showAll="0"/>
    <pivotField showAll="0"/>
    <pivotField dataField="1" numFmtId="4" showAll="0"/>
    <pivotField dataField="1" numFmtId="4" showAll="0"/>
    <pivotField dataField="1" numFmtId="4" showAll="0"/>
    <pivotField dataField="1" numFmtId="4" showAll="0"/>
    <pivotField numFmtId="4" showAll="0"/>
    <pivotField numFmtId="4" showAll="0"/>
    <pivotField numFmtId="4" showAll="0"/>
    <pivotField dataField="1" showAll="0"/>
    <pivotField dataField="1" numFmtId="4" showAll="0"/>
    <pivotField dataField="1" numFmtId="4" showAll="0"/>
    <pivotField dataField="1" showAll="0"/>
    <pivotField dataField="1" showAll="0"/>
  </pivotFields>
  <rowFields count="2">
    <field x="4"/>
    <field x="2"/>
  </rowFields>
  <rowItems count="373">
    <i>
      <x/>
    </i>
    <i r="1">
      <x v="1"/>
    </i>
    <i>
      <x v="1"/>
    </i>
    <i r="1">
      <x v="1"/>
    </i>
    <i>
      <x v="2"/>
    </i>
    <i r="1">
      <x v="1"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>
      <x v="10"/>
    </i>
    <i r="1">
      <x/>
    </i>
    <i>
      <x v="11"/>
    </i>
    <i r="1">
      <x v="1"/>
    </i>
    <i>
      <x v="12"/>
    </i>
    <i r="1">
      <x v="1"/>
    </i>
    <i>
      <x v="13"/>
    </i>
    <i r="1">
      <x v="1"/>
    </i>
    <i>
      <x v="14"/>
    </i>
    <i r="1">
      <x v="1"/>
    </i>
    <i>
      <x v="15"/>
    </i>
    <i r="1">
      <x v="1"/>
    </i>
    <i>
      <x v="16"/>
    </i>
    <i r="1">
      <x v="1"/>
    </i>
    <i>
      <x v="17"/>
    </i>
    <i r="1">
      <x v="1"/>
    </i>
    <i>
      <x v="18"/>
    </i>
    <i r="1">
      <x v="1"/>
    </i>
    <i>
      <x v="19"/>
    </i>
    <i r="1">
      <x v="1"/>
    </i>
    <i>
      <x v="20"/>
    </i>
    <i r="1">
      <x v="1"/>
    </i>
    <i>
      <x v="21"/>
    </i>
    <i r="1">
      <x/>
    </i>
    <i>
      <x v="22"/>
    </i>
    <i r="1">
      <x v="1"/>
    </i>
    <i>
      <x v="23"/>
    </i>
    <i r="1">
      <x v="2"/>
    </i>
    <i>
      <x v="24"/>
    </i>
    <i r="1">
      <x v="1"/>
    </i>
    <i>
      <x v="25"/>
    </i>
    <i r="1">
      <x v="3"/>
    </i>
    <i>
      <x v="26"/>
    </i>
    <i r="1">
      <x v="2"/>
    </i>
    <i>
      <x v="27"/>
    </i>
    <i r="1">
      <x v="4"/>
    </i>
    <i>
      <x v="28"/>
    </i>
    <i r="1">
      <x v="2"/>
    </i>
    <i r="1">
      <x v="4"/>
    </i>
    <i>
      <x v="29"/>
    </i>
    <i r="1">
      <x/>
    </i>
    <i r="1">
      <x v="3"/>
    </i>
    <i>
      <x v="30"/>
    </i>
    <i r="1">
      <x v="4"/>
    </i>
    <i>
      <x v="31"/>
    </i>
    <i r="1">
      <x/>
    </i>
    <i r="1">
      <x v="2"/>
    </i>
    <i>
      <x v="32"/>
    </i>
    <i r="1">
      <x v="3"/>
    </i>
    <i>
      <x v="33"/>
    </i>
    <i r="1">
      <x/>
    </i>
    <i r="1">
      <x v="4"/>
    </i>
    <i>
      <x v="34"/>
    </i>
    <i r="1">
      <x v="2"/>
    </i>
    <i>
      <x v="35"/>
    </i>
    <i r="1">
      <x v="3"/>
    </i>
    <i>
      <x v="36"/>
    </i>
    <i r="1">
      <x/>
    </i>
    <i r="1">
      <x v="2"/>
    </i>
    <i r="1">
      <x v="3"/>
    </i>
    <i r="1">
      <x v="4"/>
    </i>
    <i>
      <x v="37"/>
    </i>
    <i r="1">
      <x v="2"/>
    </i>
    <i r="1">
      <x v="3"/>
    </i>
    <i>
      <x v="38"/>
    </i>
    <i r="1">
      <x/>
    </i>
    <i>
      <x v="39"/>
    </i>
    <i r="1">
      <x v="1"/>
    </i>
    <i>
      <x v="40"/>
    </i>
    <i r="1">
      <x v="4"/>
    </i>
    <i>
      <x v="41"/>
    </i>
    <i r="1">
      <x v="4"/>
    </i>
    <i>
      <x v="42"/>
    </i>
    <i r="1">
      <x v="3"/>
    </i>
    <i>
      <x v="43"/>
    </i>
    <i r="1">
      <x/>
    </i>
    <i>
      <x v="44"/>
    </i>
    <i r="1">
      <x v="2"/>
    </i>
    <i>
      <x v="45"/>
    </i>
    <i r="1">
      <x/>
    </i>
    <i r="1">
      <x v="2"/>
    </i>
    <i r="1">
      <x v="3"/>
    </i>
    <i>
      <x v="46"/>
    </i>
    <i r="1">
      <x v="4"/>
    </i>
    <i>
      <x v="47"/>
    </i>
    <i r="1">
      <x v="4"/>
    </i>
    <i>
      <x v="48"/>
    </i>
    <i r="1">
      <x v="4"/>
    </i>
    <i>
      <x v="49"/>
    </i>
    <i r="1">
      <x v="4"/>
    </i>
    <i>
      <x v="50"/>
    </i>
    <i r="1">
      <x v="4"/>
    </i>
    <i>
      <x v="51"/>
    </i>
    <i r="1">
      <x v="2"/>
    </i>
    <i>
      <x v="52"/>
    </i>
    <i r="1">
      <x v="1"/>
    </i>
    <i>
      <x v="53"/>
    </i>
    <i r="1">
      <x v="4"/>
    </i>
    <i>
      <x v="54"/>
    </i>
    <i r="1">
      <x v="3"/>
    </i>
    <i>
      <x v="55"/>
    </i>
    <i r="1">
      <x/>
    </i>
    <i>
      <x v="56"/>
    </i>
    <i r="1">
      <x v="1"/>
    </i>
    <i>
      <x v="57"/>
    </i>
    <i r="1">
      <x v="3"/>
    </i>
    <i>
      <x v="58"/>
    </i>
    <i r="1">
      <x v="1"/>
    </i>
    <i>
      <x v="59"/>
    </i>
    <i r="1">
      <x v="1"/>
    </i>
    <i>
      <x v="60"/>
    </i>
    <i r="1">
      <x v="1"/>
    </i>
    <i>
      <x v="61"/>
    </i>
    <i r="1">
      <x v="1"/>
    </i>
    <i>
      <x v="62"/>
    </i>
    <i r="1">
      <x v="3"/>
    </i>
    <i>
      <x v="63"/>
    </i>
    <i r="1">
      <x v="2"/>
    </i>
    <i>
      <x v="64"/>
    </i>
    <i r="1">
      <x v="3"/>
    </i>
    <i>
      <x v="65"/>
    </i>
    <i r="1">
      <x v="2"/>
    </i>
    <i>
      <x v="66"/>
    </i>
    <i r="1">
      <x v="3"/>
    </i>
    <i>
      <x v="67"/>
    </i>
    <i r="1">
      <x v="3"/>
    </i>
    <i>
      <x v="68"/>
    </i>
    <i r="1">
      <x v="3"/>
    </i>
    <i>
      <x v="69"/>
    </i>
    <i r="1">
      <x v="3"/>
    </i>
    <i>
      <x v="70"/>
    </i>
    <i r="1">
      <x v="3"/>
    </i>
    <i>
      <x v="71"/>
    </i>
    <i r="1">
      <x/>
    </i>
    <i>
      <x v="72"/>
    </i>
    <i r="1">
      <x/>
    </i>
    <i>
      <x v="73"/>
    </i>
    <i r="1">
      <x/>
    </i>
    <i>
      <x v="74"/>
    </i>
    <i r="1">
      <x/>
    </i>
    <i>
      <x v="75"/>
    </i>
    <i r="1">
      <x/>
    </i>
    <i>
      <x v="76"/>
    </i>
    <i r="1">
      <x/>
    </i>
    <i>
      <x v="77"/>
    </i>
    <i r="1">
      <x/>
    </i>
    <i>
      <x v="78"/>
    </i>
    <i r="1">
      <x/>
    </i>
    <i>
      <x v="79"/>
    </i>
    <i r="1">
      <x/>
    </i>
    <i>
      <x v="80"/>
    </i>
    <i r="1">
      <x/>
    </i>
    <i>
      <x v="81"/>
    </i>
    <i r="1">
      <x/>
    </i>
    <i>
      <x v="82"/>
    </i>
    <i r="1">
      <x/>
    </i>
    <i>
      <x v="83"/>
    </i>
    <i r="1">
      <x/>
    </i>
    <i>
      <x v="84"/>
    </i>
    <i r="1">
      <x/>
    </i>
    <i>
      <x v="85"/>
    </i>
    <i r="1">
      <x/>
    </i>
    <i>
      <x v="86"/>
    </i>
    <i r="1">
      <x/>
    </i>
    <i>
      <x v="87"/>
    </i>
    <i r="1">
      <x/>
    </i>
    <i>
      <x v="88"/>
    </i>
    <i r="1">
      <x/>
    </i>
    <i>
      <x v="89"/>
    </i>
    <i r="1">
      <x/>
    </i>
    <i>
      <x v="90"/>
    </i>
    <i r="1">
      <x/>
    </i>
    <i>
      <x v="91"/>
    </i>
    <i r="1">
      <x/>
    </i>
    <i>
      <x v="92"/>
    </i>
    <i r="1">
      <x/>
    </i>
    <i>
      <x v="93"/>
    </i>
    <i r="1">
      <x/>
    </i>
    <i>
      <x v="94"/>
    </i>
    <i r="1">
      <x/>
    </i>
    <i>
      <x v="95"/>
    </i>
    <i r="1">
      <x/>
    </i>
    <i>
      <x v="96"/>
    </i>
    <i r="1">
      <x/>
    </i>
    <i>
      <x v="97"/>
    </i>
    <i r="1">
      <x/>
    </i>
    <i>
      <x v="98"/>
    </i>
    <i r="1">
      <x/>
    </i>
    <i>
      <x v="99"/>
    </i>
    <i r="1">
      <x/>
    </i>
    <i>
      <x v="100"/>
    </i>
    <i r="1">
      <x/>
    </i>
    <i>
      <x v="101"/>
    </i>
    <i r="1">
      <x/>
    </i>
    <i>
      <x v="102"/>
    </i>
    <i r="1">
      <x/>
    </i>
    <i>
      <x v="103"/>
    </i>
    <i r="1">
      <x/>
    </i>
    <i>
      <x v="104"/>
    </i>
    <i r="1">
      <x/>
    </i>
    <i>
      <x v="105"/>
    </i>
    <i r="1">
      <x/>
    </i>
    <i>
      <x v="106"/>
    </i>
    <i r="1">
      <x/>
    </i>
    <i>
      <x v="107"/>
    </i>
    <i r="1">
      <x/>
    </i>
    <i>
      <x v="108"/>
    </i>
    <i r="1">
      <x/>
    </i>
    <i>
      <x v="109"/>
    </i>
    <i r="1">
      <x/>
    </i>
    <i>
      <x v="110"/>
    </i>
    <i r="1">
      <x/>
    </i>
    <i>
      <x v="111"/>
    </i>
    <i r="1">
      <x/>
    </i>
    <i>
      <x v="112"/>
    </i>
    <i r="1">
      <x/>
    </i>
    <i>
      <x v="113"/>
    </i>
    <i r="1">
      <x/>
    </i>
    <i>
      <x v="114"/>
    </i>
    <i r="1">
      <x/>
    </i>
    <i>
      <x v="115"/>
    </i>
    <i r="1">
      <x/>
    </i>
    <i>
      <x v="116"/>
    </i>
    <i r="1">
      <x/>
    </i>
    <i>
      <x v="117"/>
    </i>
    <i r="1">
      <x/>
    </i>
    <i>
      <x v="118"/>
    </i>
    <i r="1">
      <x/>
    </i>
    <i>
      <x v="119"/>
    </i>
    <i r="1">
      <x/>
    </i>
    <i>
      <x v="120"/>
    </i>
    <i r="1">
      <x/>
    </i>
    <i>
      <x v="121"/>
    </i>
    <i r="1">
      <x/>
    </i>
    <i>
      <x v="122"/>
    </i>
    <i r="1">
      <x/>
    </i>
    <i>
      <x v="123"/>
    </i>
    <i r="1">
      <x/>
    </i>
    <i>
      <x v="124"/>
    </i>
    <i r="1">
      <x/>
    </i>
    <i>
      <x v="125"/>
    </i>
    <i r="1">
      <x/>
    </i>
    <i>
      <x v="126"/>
    </i>
    <i r="1">
      <x/>
    </i>
    <i>
      <x v="127"/>
    </i>
    <i r="1">
      <x/>
    </i>
    <i>
      <x v="128"/>
    </i>
    <i r="1">
      <x/>
    </i>
    <i>
      <x v="129"/>
    </i>
    <i r="1">
      <x/>
    </i>
    <i>
      <x v="130"/>
    </i>
    <i r="1">
      <x/>
    </i>
    <i>
      <x v="131"/>
    </i>
    <i r="1">
      <x/>
    </i>
    <i>
      <x v="132"/>
    </i>
    <i r="1">
      <x/>
    </i>
    <i>
      <x v="133"/>
    </i>
    <i r="1">
      <x/>
    </i>
    <i>
      <x v="134"/>
    </i>
    <i r="1">
      <x/>
    </i>
    <i>
      <x v="135"/>
    </i>
    <i r="1">
      <x/>
    </i>
    <i>
      <x v="136"/>
    </i>
    <i r="1">
      <x/>
    </i>
    <i>
      <x v="137"/>
    </i>
    <i r="1">
      <x/>
    </i>
    <i>
      <x v="138"/>
    </i>
    <i r="1">
      <x/>
    </i>
    <i>
      <x v="139"/>
    </i>
    <i r="1">
      <x/>
    </i>
    <i>
      <x v="140"/>
    </i>
    <i r="1">
      <x/>
    </i>
    <i>
      <x v="141"/>
    </i>
    <i r="1">
      <x/>
    </i>
    <i>
      <x v="142"/>
    </i>
    <i r="1">
      <x/>
    </i>
    <i>
      <x v="143"/>
    </i>
    <i r="1">
      <x/>
    </i>
    <i>
      <x v="144"/>
    </i>
    <i r="1">
      <x/>
    </i>
    <i>
      <x v="145"/>
    </i>
    <i r="1">
      <x/>
    </i>
    <i>
      <x v="146"/>
    </i>
    <i r="1">
      <x/>
    </i>
    <i>
      <x v="147"/>
    </i>
    <i r="1">
      <x/>
    </i>
    <i>
      <x v="148"/>
    </i>
    <i r="1">
      <x/>
    </i>
    <i>
      <x v="149"/>
    </i>
    <i r="1">
      <x/>
    </i>
    <i>
      <x v="150"/>
    </i>
    <i r="1">
      <x/>
    </i>
    <i>
      <x v="151"/>
    </i>
    <i r="1">
      <x/>
    </i>
    <i>
      <x v="152"/>
    </i>
    <i r="1">
      <x/>
    </i>
    <i>
      <x v="153"/>
    </i>
    <i r="1">
      <x/>
    </i>
    <i>
      <x v="154"/>
    </i>
    <i r="1">
      <x/>
    </i>
    <i>
      <x v="155"/>
    </i>
    <i r="1">
      <x/>
    </i>
    <i>
      <x v="156"/>
    </i>
    <i r="1">
      <x/>
    </i>
    <i>
      <x v="157"/>
    </i>
    <i r="1">
      <x/>
    </i>
    <i>
      <x v="158"/>
    </i>
    <i r="1">
      <x/>
    </i>
    <i>
      <x v="159"/>
    </i>
    <i r="1">
      <x/>
    </i>
    <i>
      <x v="160"/>
    </i>
    <i r="1">
      <x/>
    </i>
    <i>
      <x v="161"/>
    </i>
    <i r="1">
      <x/>
    </i>
    <i>
      <x v="162"/>
    </i>
    <i r="1">
      <x/>
    </i>
    <i>
      <x v="163"/>
    </i>
    <i r="1">
      <x/>
    </i>
    <i>
      <x v="164"/>
    </i>
    <i r="1">
      <x/>
    </i>
    <i>
      <x v="165"/>
    </i>
    <i r="1">
      <x v="2"/>
    </i>
    <i>
      <x v="166"/>
    </i>
    <i r="1">
      <x v="2"/>
    </i>
    <i>
      <x v="167"/>
    </i>
    <i r="1">
      <x v="2"/>
    </i>
    <i>
      <x v="168"/>
    </i>
    <i r="1">
      <x v="2"/>
    </i>
    <i>
      <x v="169"/>
    </i>
    <i r="1">
      <x v="2"/>
    </i>
    <i>
      <x v="170"/>
    </i>
    <i r="1">
      <x v="2"/>
    </i>
    <i>
      <x v="171"/>
    </i>
    <i r="1">
      <x v="2"/>
    </i>
    <i>
      <x v="172"/>
    </i>
    <i r="1">
      <x v="2"/>
    </i>
    <i>
      <x v="173"/>
    </i>
    <i r="1">
      <x v="2"/>
    </i>
    <i>
      <x v="174"/>
    </i>
    <i r="1">
      <x v="2"/>
    </i>
    <i>
      <x v="175"/>
    </i>
    <i r="1">
      <x v="2"/>
    </i>
    <i>
      <x v="176"/>
    </i>
    <i r="1">
      <x v="2"/>
    </i>
    <i>
      <x v="177"/>
    </i>
    <i r="1">
      <x v="3"/>
    </i>
    <i>
      <x v="178"/>
    </i>
    <i r="1">
      <x v="3"/>
    </i>
    <i>
      <x v="179"/>
    </i>
    <i r="1">
      <x/>
    </i>
    <i>
      <x v="180"/>
    </i>
    <i r="1">
      <x v="2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2">
    <pageField fld="6" hier="-1"/>
    <pageField fld="7" hier="-1"/>
  </pageFields>
  <dataFields count="9">
    <dataField name="Somma di TOTALE LORDO CONTR. ORDINARI" fld="19" baseField="0" baseItem="0"/>
    <dataField name="Somma di IRES 4%" fld="20" baseField="0" baseItem="0"/>
    <dataField name="Somma di IMPOSTA BOLLO " fld="21" baseField="0" baseItem="0"/>
    <dataField name="Somma di TOTALE NETTO CONTR. ORDINARI" fld="22" baseField="0" baseItem="0"/>
    <dataField name="Somma di TOTALE CONTRIBUTI COVID (NETTO)" fld="28" baseField="0" baseItem="0"/>
    <dataField name="Somma di BOLLO" fld="27" baseField="0" baseItem="0"/>
    <dataField name="Somma di IRES 4%2" fld="26" baseField="0" baseItem="0"/>
    <dataField name="Somma di FONDO PER I RISTORI EDUCATIVI DM 85/2023" fld="29" baseField="0" baseItem="0"/>
    <dataField name="Somma di VALORIZZAZIONE ECCELLENZE" fld="30" baseField="0" baseItem="0"/>
  </dataFields>
  <formats count="13">
    <format dxfId="276">
      <pivotArea field="6" type="button" dataOnly="0" labelOnly="1" outline="0" axis="axisPage" fieldPosition="0"/>
    </format>
    <format dxfId="275">
      <pivotArea field="6" type="button" dataOnly="0" labelOnly="1" outline="0" axis="axisPage" fieldPosition="0"/>
    </format>
    <format dxfId="270">
      <pivotArea field="7" type="button" dataOnly="0" labelOnly="1" outline="0" axis="axisPage" fieldPosition="1"/>
    </format>
    <format dxfId="269">
      <pivotArea field="7" type="button" dataOnly="0" labelOnly="1" outline="0" axis="axisPage" fieldPosition="1"/>
    </format>
    <format dxfId="26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6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6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6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63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62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26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260">
      <pivotArea dataOnly="0" labelOnly="1" outline="0" fieldPosition="0">
        <references count="1">
          <reference field="4294967294" count="1">
            <x v="8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8"/>
  <sheetViews>
    <sheetView tabSelected="1" topLeftCell="K1" zoomScale="98" zoomScaleNormal="98" workbookViewId="0">
      <selection activeCell="W10" sqref="W10"/>
    </sheetView>
  </sheetViews>
  <sheetFormatPr defaultRowHeight="15" x14ac:dyDescent="0.25"/>
  <cols>
    <col min="1" max="1" width="4" customWidth="1"/>
    <col min="2" max="2" width="4.28515625" customWidth="1"/>
    <col min="3" max="3" width="9.140625" customWidth="1"/>
    <col min="4" max="4" width="12.7109375" customWidth="1"/>
    <col min="5" max="5" width="45.85546875" customWidth="1"/>
    <col min="6" max="6" width="20.7109375" customWidth="1"/>
    <col min="7" max="7" width="13.42578125" customWidth="1"/>
    <col min="8" max="8" width="49.7109375" style="51" customWidth="1"/>
    <col min="9" max="9" width="14.42578125" style="4" customWidth="1"/>
    <col min="10" max="10" width="12.140625" style="4" customWidth="1"/>
    <col min="11" max="11" width="13.28515625" style="4" customWidth="1"/>
    <col min="12" max="12" width="11.85546875" customWidth="1"/>
    <col min="13" max="15" width="11.5703125" customWidth="1"/>
    <col min="16" max="16" width="12.7109375" customWidth="1"/>
    <col min="17" max="17" width="12.28515625" customWidth="1"/>
    <col min="18" max="18" width="12.5703125" customWidth="1"/>
    <col min="19" max="19" width="12.28515625" customWidth="1"/>
    <col min="20" max="20" width="15" customWidth="1"/>
    <col min="21" max="21" width="11.5703125" customWidth="1"/>
    <col min="22" max="22" width="9.28515625" customWidth="1"/>
    <col min="23" max="23" width="14.5703125" customWidth="1"/>
    <col min="24" max="24" width="11.7109375" customWidth="1"/>
    <col min="25" max="25" width="13.140625" style="5" customWidth="1"/>
    <col min="26" max="26" width="12" customWidth="1"/>
    <col min="27" max="27" width="10.140625" customWidth="1"/>
    <col min="28" max="28" width="8.85546875" customWidth="1"/>
    <col min="29" max="29" width="15.42578125" customWidth="1"/>
    <col min="30" max="30" width="14.85546875" customWidth="1"/>
    <col min="31" max="31" width="16.5703125" customWidth="1"/>
  </cols>
  <sheetData>
    <row r="1" spans="1:31" s="36" customFormat="1" ht="76.5" customHeight="1" thickBot="1" x14ac:dyDescent="0.3">
      <c r="A1" s="66" t="s">
        <v>0</v>
      </c>
      <c r="B1" s="59" t="s">
        <v>1</v>
      </c>
      <c r="C1" s="67" t="s">
        <v>2</v>
      </c>
      <c r="D1" s="59" t="s">
        <v>537</v>
      </c>
      <c r="E1" s="59" t="s">
        <v>3</v>
      </c>
      <c r="F1" s="59" t="s">
        <v>4</v>
      </c>
      <c r="G1" s="60" t="s">
        <v>5</v>
      </c>
      <c r="H1" s="53" t="s">
        <v>549</v>
      </c>
      <c r="I1" s="61" t="s">
        <v>484</v>
      </c>
      <c r="J1" s="61" t="s">
        <v>542</v>
      </c>
      <c r="K1" s="61" t="s">
        <v>485</v>
      </c>
      <c r="L1" s="61" t="s">
        <v>541</v>
      </c>
      <c r="M1" s="61" t="s">
        <v>539</v>
      </c>
      <c r="N1" s="61" t="s">
        <v>540</v>
      </c>
      <c r="O1" s="61" t="s">
        <v>538</v>
      </c>
      <c r="P1" s="61" t="s">
        <v>486</v>
      </c>
      <c r="Q1" s="61" t="s">
        <v>481</v>
      </c>
      <c r="R1" s="61" t="s">
        <v>487</v>
      </c>
      <c r="S1" s="61" t="s">
        <v>493</v>
      </c>
      <c r="T1" s="62" t="s">
        <v>750</v>
      </c>
      <c r="U1" s="61" t="s">
        <v>458</v>
      </c>
      <c r="V1" s="61" t="s">
        <v>731</v>
      </c>
      <c r="W1" s="62" t="s">
        <v>751</v>
      </c>
      <c r="X1" s="63" t="s">
        <v>741</v>
      </c>
      <c r="Y1" s="64" t="s">
        <v>534</v>
      </c>
      <c r="Z1" s="65" t="s">
        <v>546</v>
      </c>
      <c r="AA1" s="65" t="s">
        <v>458</v>
      </c>
      <c r="AB1" s="63" t="s">
        <v>740</v>
      </c>
      <c r="AC1" s="65" t="s">
        <v>730</v>
      </c>
      <c r="AD1" s="89" t="s">
        <v>733</v>
      </c>
      <c r="AE1" s="90" t="s">
        <v>732</v>
      </c>
    </row>
    <row r="2" spans="1:31" s="6" customFormat="1" ht="24.95" customHeight="1" x14ac:dyDescent="0.25">
      <c r="A2" s="33">
        <v>1</v>
      </c>
      <c r="B2" s="33" t="s">
        <v>6</v>
      </c>
      <c r="C2" s="33" t="s">
        <v>7</v>
      </c>
      <c r="D2" s="33" t="s">
        <v>8</v>
      </c>
      <c r="E2" s="33" t="s">
        <v>9</v>
      </c>
      <c r="F2" s="33" t="s">
        <v>10</v>
      </c>
      <c r="G2" s="54" t="s">
        <v>11</v>
      </c>
      <c r="H2" s="68" t="s">
        <v>550</v>
      </c>
      <c r="I2" s="55">
        <v>29283.19</v>
      </c>
      <c r="J2" s="2"/>
      <c r="K2" s="56">
        <v>21187.46</v>
      </c>
      <c r="L2" s="2"/>
      <c r="M2" s="56">
        <v>1887.87</v>
      </c>
      <c r="N2" s="56">
        <v>951.65</v>
      </c>
      <c r="O2" s="56">
        <v>4758.24</v>
      </c>
      <c r="P2" s="55">
        <v>0</v>
      </c>
      <c r="Q2" s="55">
        <v>0</v>
      </c>
      <c r="R2" s="55">
        <v>0</v>
      </c>
      <c r="S2" s="55">
        <v>0</v>
      </c>
      <c r="T2" s="57">
        <f t="shared" ref="T2:T33" si="0">SUM(I2:S2)</f>
        <v>58068.409999999996</v>
      </c>
      <c r="U2" s="58">
        <f>T2*4%</f>
        <v>2322.7363999999998</v>
      </c>
      <c r="V2" s="58">
        <v>12</v>
      </c>
      <c r="W2" s="57">
        <f>T2-U2-V2</f>
        <v>55733.673599999995</v>
      </c>
      <c r="X2" s="56">
        <v>2620.15</v>
      </c>
      <c r="Y2" s="58">
        <v>0</v>
      </c>
      <c r="Z2" s="58">
        <v>0</v>
      </c>
      <c r="AA2" s="58">
        <v>0</v>
      </c>
      <c r="AB2" s="58">
        <v>0</v>
      </c>
      <c r="AC2" s="82">
        <f>X2+Y2-AA2-AB2</f>
        <v>2620.15</v>
      </c>
      <c r="AD2" s="91"/>
      <c r="AE2" s="92"/>
    </row>
    <row r="3" spans="1:31" s="6" customFormat="1" ht="24.95" customHeight="1" x14ac:dyDescent="0.25">
      <c r="A3" s="3">
        <v>2</v>
      </c>
      <c r="B3" s="3" t="s">
        <v>6</v>
      </c>
      <c r="C3" s="3" t="s">
        <v>7</v>
      </c>
      <c r="D3" s="3" t="s">
        <v>12</v>
      </c>
      <c r="E3" s="3" t="s">
        <v>13</v>
      </c>
      <c r="F3" s="3" t="s">
        <v>14</v>
      </c>
      <c r="G3" s="41" t="s">
        <v>15</v>
      </c>
      <c r="H3" s="69" t="s">
        <v>551</v>
      </c>
      <c r="I3" s="24">
        <v>80376.38</v>
      </c>
      <c r="J3" s="2"/>
      <c r="K3" s="24">
        <v>6413.56</v>
      </c>
      <c r="L3" s="2"/>
      <c r="M3" s="24">
        <v>4449.99</v>
      </c>
      <c r="N3" s="24">
        <v>2243.17</v>
      </c>
      <c r="O3" s="24">
        <v>11215.85</v>
      </c>
      <c r="P3" s="24">
        <v>4241.76</v>
      </c>
      <c r="Q3" s="2">
        <v>0</v>
      </c>
      <c r="R3" s="2">
        <v>0</v>
      </c>
      <c r="S3" s="2">
        <v>0</v>
      </c>
      <c r="T3" s="7">
        <f t="shared" si="0"/>
        <v>108940.71</v>
      </c>
      <c r="U3" s="1">
        <f>T3*4%</f>
        <v>4357.6284000000005</v>
      </c>
      <c r="V3" s="1">
        <v>14</v>
      </c>
      <c r="W3" s="7">
        <f t="shared" ref="W3:W66" si="1">T3-U3-V3</f>
        <v>104569.0816</v>
      </c>
      <c r="X3" s="24">
        <v>4668.55</v>
      </c>
      <c r="Y3" s="1">
        <v>0</v>
      </c>
      <c r="Z3" s="1">
        <v>0</v>
      </c>
      <c r="AA3" s="58">
        <v>0</v>
      </c>
      <c r="AB3" s="58">
        <v>0</v>
      </c>
      <c r="AC3" s="83">
        <f>X3+Y3-AA3-AB3</f>
        <v>4668.55</v>
      </c>
      <c r="AD3" s="91"/>
      <c r="AE3" s="93"/>
    </row>
    <row r="4" spans="1:31" s="6" customFormat="1" ht="24.95" customHeight="1" x14ac:dyDescent="0.25">
      <c r="A4" s="33">
        <v>3</v>
      </c>
      <c r="B4" s="3" t="s">
        <v>6</v>
      </c>
      <c r="C4" s="3" t="s">
        <v>7</v>
      </c>
      <c r="D4" s="3" t="s">
        <v>16</v>
      </c>
      <c r="E4" s="3" t="s">
        <v>17</v>
      </c>
      <c r="F4" s="3" t="s">
        <v>14</v>
      </c>
      <c r="G4" s="41" t="s">
        <v>18</v>
      </c>
      <c r="H4" s="69" t="s">
        <v>552</v>
      </c>
      <c r="I4" s="24">
        <v>9571.4</v>
      </c>
      <c r="J4" s="2"/>
      <c r="K4" s="24">
        <v>21187.46</v>
      </c>
      <c r="L4" s="2"/>
      <c r="M4" s="24">
        <v>1887.87</v>
      </c>
      <c r="N4" s="24">
        <v>951.65</v>
      </c>
      <c r="O4" s="24">
        <v>4758.24</v>
      </c>
      <c r="P4" s="2">
        <v>0</v>
      </c>
      <c r="Q4" s="2">
        <v>0</v>
      </c>
      <c r="R4" s="2">
        <v>0</v>
      </c>
      <c r="S4" s="2">
        <v>0</v>
      </c>
      <c r="T4" s="7">
        <f t="shared" si="0"/>
        <v>38356.619999999995</v>
      </c>
      <c r="U4" s="1">
        <f>T4*4%</f>
        <v>1534.2647999999999</v>
      </c>
      <c r="V4" s="1">
        <v>10</v>
      </c>
      <c r="W4" s="7">
        <f t="shared" si="1"/>
        <v>36812.355199999998</v>
      </c>
      <c r="X4" s="24">
        <v>571.75</v>
      </c>
      <c r="Y4" s="24">
        <v>227.12</v>
      </c>
      <c r="Z4" s="1">
        <v>0</v>
      </c>
      <c r="AA4" s="58">
        <v>0</v>
      </c>
      <c r="AB4" s="58">
        <v>0</v>
      </c>
      <c r="AC4" s="83">
        <f>X4+Y4-AA4-AB4</f>
        <v>798.87</v>
      </c>
      <c r="AD4" s="91"/>
      <c r="AE4" s="93"/>
    </row>
    <row r="5" spans="1:31" ht="24.95" customHeight="1" x14ac:dyDescent="0.25">
      <c r="A5" s="3">
        <v>4</v>
      </c>
      <c r="B5" s="26" t="s">
        <v>6</v>
      </c>
      <c r="C5" s="26" t="s">
        <v>7</v>
      </c>
      <c r="D5" s="26" t="s">
        <v>20</v>
      </c>
      <c r="E5" s="26" t="s">
        <v>21</v>
      </c>
      <c r="F5" s="26" t="s">
        <v>19</v>
      </c>
      <c r="G5" s="42" t="s">
        <v>22</v>
      </c>
      <c r="H5" s="69" t="s">
        <v>553</v>
      </c>
      <c r="I5" s="37">
        <v>0</v>
      </c>
      <c r="J5" s="2"/>
      <c r="K5" s="37">
        <v>0</v>
      </c>
      <c r="L5" s="2"/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f t="shared" si="0"/>
        <v>0</v>
      </c>
      <c r="U5" s="24">
        <v>0</v>
      </c>
      <c r="V5" s="24">
        <v>0</v>
      </c>
      <c r="W5" s="24">
        <f t="shared" si="1"/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84">
        <v>0</v>
      </c>
      <c r="AD5" s="94"/>
      <c r="AE5" s="95"/>
    </row>
    <row r="6" spans="1:31" s="6" customFormat="1" ht="24.95" customHeight="1" x14ac:dyDescent="0.25">
      <c r="A6" s="33">
        <v>5</v>
      </c>
      <c r="B6" s="3" t="s">
        <v>6</v>
      </c>
      <c r="C6" s="3" t="s">
        <v>7</v>
      </c>
      <c r="D6" s="3" t="s">
        <v>460</v>
      </c>
      <c r="E6" s="3" t="s">
        <v>461</v>
      </c>
      <c r="F6" s="3" t="s">
        <v>19</v>
      </c>
      <c r="G6" s="41" t="s">
        <v>462</v>
      </c>
      <c r="H6" s="69" t="s">
        <v>554</v>
      </c>
      <c r="I6" s="2">
        <v>33173.06</v>
      </c>
      <c r="J6" s="2"/>
      <c r="K6" s="24">
        <v>17557.189999999999</v>
      </c>
      <c r="L6" s="2"/>
      <c r="M6" s="24">
        <v>2517.17</v>
      </c>
      <c r="N6" s="24">
        <v>1268.8599999999999</v>
      </c>
      <c r="O6" s="24">
        <v>6344.32</v>
      </c>
      <c r="P6" s="2">
        <v>0</v>
      </c>
      <c r="Q6" s="2">
        <v>0</v>
      </c>
      <c r="R6" s="2">
        <v>0</v>
      </c>
      <c r="S6" s="2">
        <v>0</v>
      </c>
      <c r="T6" s="7">
        <f t="shared" si="0"/>
        <v>60860.6</v>
      </c>
      <c r="U6" s="1">
        <v>0</v>
      </c>
      <c r="V6" s="1">
        <v>0</v>
      </c>
      <c r="W6" s="7">
        <f t="shared" si="1"/>
        <v>60860.6</v>
      </c>
      <c r="X6" s="24">
        <v>1937.35</v>
      </c>
      <c r="Y6" s="24">
        <v>187.04</v>
      </c>
      <c r="Z6" s="1">
        <v>0</v>
      </c>
      <c r="AA6" s="1">
        <v>0</v>
      </c>
      <c r="AB6" s="1">
        <v>0</v>
      </c>
      <c r="AC6" s="83">
        <f>X6+Y6</f>
        <v>2124.39</v>
      </c>
      <c r="AD6" s="91"/>
      <c r="AE6" s="93"/>
    </row>
    <row r="7" spans="1:31" s="6" customFormat="1" ht="24.95" customHeight="1" x14ac:dyDescent="0.25">
      <c r="A7" s="3">
        <v>6</v>
      </c>
      <c r="B7" s="3" t="s">
        <v>6</v>
      </c>
      <c r="C7" s="3" t="s">
        <v>7</v>
      </c>
      <c r="D7" s="3" t="s">
        <v>30</v>
      </c>
      <c r="E7" s="49" t="s">
        <v>653</v>
      </c>
      <c r="F7" s="3" t="s">
        <v>31</v>
      </c>
      <c r="G7" s="41" t="s">
        <v>32</v>
      </c>
      <c r="H7" s="69" t="s">
        <v>555</v>
      </c>
      <c r="I7" s="2">
        <v>68575.55</v>
      </c>
      <c r="J7" s="2"/>
      <c r="K7" s="24">
        <v>23413.5</v>
      </c>
      <c r="L7" s="2"/>
      <c r="M7" s="24">
        <v>5438.88</v>
      </c>
      <c r="N7" s="24">
        <v>2741.65</v>
      </c>
      <c r="O7" s="24">
        <v>13708.26</v>
      </c>
      <c r="P7" s="2">
        <v>0</v>
      </c>
      <c r="Q7" s="2">
        <v>0</v>
      </c>
      <c r="R7" s="2">
        <v>0</v>
      </c>
      <c r="S7" s="2">
        <v>0</v>
      </c>
      <c r="T7" s="7">
        <f t="shared" si="0"/>
        <v>113877.84</v>
      </c>
      <c r="U7" s="1">
        <f t="shared" ref="U7:U25" si="2">T7*4%</f>
        <v>4555.1135999999997</v>
      </c>
      <c r="V7" s="1">
        <v>12</v>
      </c>
      <c r="W7" s="7">
        <f t="shared" si="1"/>
        <v>109310.7264</v>
      </c>
      <c r="X7" s="24">
        <v>3985.75</v>
      </c>
      <c r="Y7" s="24">
        <v>570.02</v>
      </c>
      <c r="Z7" s="1">
        <v>0</v>
      </c>
      <c r="AA7" s="58">
        <v>0</v>
      </c>
      <c r="AB7" s="1">
        <v>0</v>
      </c>
      <c r="AC7" s="83">
        <f>X7+Y7-AA7-AB7</f>
        <v>4555.7700000000004</v>
      </c>
      <c r="AD7" s="91"/>
      <c r="AE7" s="93"/>
    </row>
    <row r="8" spans="1:31" s="6" customFormat="1" ht="24.95" customHeight="1" x14ac:dyDescent="0.25">
      <c r="A8" s="33">
        <v>7</v>
      </c>
      <c r="B8" s="3" t="s">
        <v>6</v>
      </c>
      <c r="C8" s="3" t="s">
        <v>7</v>
      </c>
      <c r="D8" s="3" t="s">
        <v>33</v>
      </c>
      <c r="E8" s="3" t="s">
        <v>34</v>
      </c>
      <c r="F8" s="3" t="s">
        <v>35</v>
      </c>
      <c r="G8" s="41" t="s">
        <v>36</v>
      </c>
      <c r="H8" s="69" t="s">
        <v>556</v>
      </c>
      <c r="I8" s="24">
        <v>44973.89</v>
      </c>
      <c r="J8" s="2"/>
      <c r="K8" s="24">
        <v>15256.31</v>
      </c>
      <c r="L8" s="2"/>
      <c r="M8" s="24">
        <v>3191.41</v>
      </c>
      <c r="N8" s="24">
        <v>1608.74</v>
      </c>
      <c r="O8" s="24">
        <v>8043.69</v>
      </c>
      <c r="P8" s="2">
        <v>0</v>
      </c>
      <c r="Q8" s="2">
        <v>0</v>
      </c>
      <c r="R8" s="2">
        <v>0</v>
      </c>
      <c r="S8" s="2">
        <v>0</v>
      </c>
      <c r="T8" s="7">
        <f t="shared" si="0"/>
        <v>73074.039999999994</v>
      </c>
      <c r="U8" s="1">
        <f t="shared" si="2"/>
        <v>2922.9615999999996</v>
      </c>
      <c r="V8" s="1">
        <v>12</v>
      </c>
      <c r="W8" s="7">
        <f t="shared" si="1"/>
        <v>70139.078399999999</v>
      </c>
      <c r="X8" s="24">
        <v>2620.15</v>
      </c>
      <c r="Y8" s="24">
        <v>302.82</v>
      </c>
      <c r="Z8" s="1">
        <v>0</v>
      </c>
      <c r="AA8" s="58">
        <v>0</v>
      </c>
      <c r="AB8" s="1">
        <v>0</v>
      </c>
      <c r="AC8" s="83">
        <f>X8+Y8-AA8-AB8</f>
        <v>2922.9700000000003</v>
      </c>
      <c r="AD8" s="91"/>
      <c r="AE8" s="93"/>
    </row>
    <row r="9" spans="1:31" s="6" customFormat="1" ht="24.95" customHeight="1" x14ac:dyDescent="0.25">
      <c r="A9" s="3">
        <v>8</v>
      </c>
      <c r="B9" s="3" t="s">
        <v>6</v>
      </c>
      <c r="C9" s="3" t="s">
        <v>7</v>
      </c>
      <c r="D9" s="3" t="s">
        <v>41</v>
      </c>
      <c r="E9" s="3" t="s">
        <v>42</v>
      </c>
      <c r="F9" s="3" t="s">
        <v>39</v>
      </c>
      <c r="G9" s="41" t="s">
        <v>43</v>
      </c>
      <c r="H9" s="69" t="s">
        <v>42</v>
      </c>
      <c r="I9" s="24">
        <v>44973.89</v>
      </c>
      <c r="J9" s="2"/>
      <c r="K9" s="24">
        <v>34732.239999999998</v>
      </c>
      <c r="L9" s="2"/>
      <c r="M9" s="24">
        <v>2562.12</v>
      </c>
      <c r="N9" s="24">
        <v>1291.52</v>
      </c>
      <c r="O9" s="24">
        <v>6457.61</v>
      </c>
      <c r="P9" s="24">
        <v>4241.76</v>
      </c>
      <c r="Q9" s="2">
        <v>0</v>
      </c>
      <c r="R9" s="2">
        <v>0</v>
      </c>
      <c r="S9" s="2">
        <v>0</v>
      </c>
      <c r="T9" s="7">
        <f t="shared" si="0"/>
        <v>94259.14</v>
      </c>
      <c r="U9" s="1">
        <f t="shared" si="2"/>
        <v>3770.3656000000001</v>
      </c>
      <c r="V9" s="1">
        <v>14</v>
      </c>
      <c r="W9" s="7">
        <f t="shared" si="1"/>
        <v>90474.774399999995</v>
      </c>
      <c r="X9" s="24">
        <v>2620.15</v>
      </c>
      <c r="Y9" s="24">
        <v>276.10000000000002</v>
      </c>
      <c r="Z9" s="1">
        <v>0</v>
      </c>
      <c r="AA9" s="58">
        <v>0</v>
      </c>
      <c r="AB9" s="1">
        <v>0</v>
      </c>
      <c r="AC9" s="83">
        <f>X9+Y9-AA9-AB9</f>
        <v>2896.25</v>
      </c>
      <c r="AD9" s="91"/>
      <c r="AE9" s="93"/>
    </row>
    <row r="10" spans="1:31" s="6" customFormat="1" ht="24.95" customHeight="1" x14ac:dyDescent="0.25">
      <c r="A10" s="33">
        <v>9</v>
      </c>
      <c r="B10" s="3" t="s">
        <v>6</v>
      </c>
      <c r="C10" s="3" t="s">
        <v>7</v>
      </c>
      <c r="D10" s="3" t="s">
        <v>44</v>
      </c>
      <c r="E10" s="3" t="s">
        <v>45</v>
      </c>
      <c r="F10" s="3" t="s">
        <v>39</v>
      </c>
      <c r="G10" s="41" t="s">
        <v>46</v>
      </c>
      <c r="H10" s="69" t="s">
        <v>45</v>
      </c>
      <c r="I10" s="24">
        <v>44973.89</v>
      </c>
      <c r="J10" s="2"/>
      <c r="K10" s="2">
        <v>0</v>
      </c>
      <c r="L10" s="2"/>
      <c r="M10" s="24">
        <v>2382.3200000000002</v>
      </c>
      <c r="N10" s="24">
        <v>1200.8900000000001</v>
      </c>
      <c r="O10" s="24">
        <v>6004.45</v>
      </c>
      <c r="P10" s="24">
        <v>4241.76</v>
      </c>
      <c r="Q10" s="2">
        <v>0</v>
      </c>
      <c r="R10" s="2">
        <v>0</v>
      </c>
      <c r="S10" s="2">
        <v>0</v>
      </c>
      <c r="T10" s="7">
        <f t="shared" si="0"/>
        <v>58803.31</v>
      </c>
      <c r="U10" s="1">
        <f t="shared" si="2"/>
        <v>2352.1324</v>
      </c>
      <c r="V10" s="1">
        <v>12</v>
      </c>
      <c r="W10" s="7">
        <f t="shared" si="1"/>
        <v>56439.177599999995</v>
      </c>
      <c r="X10" s="24">
        <v>2620.15</v>
      </c>
      <c r="Y10" s="24">
        <v>227.12</v>
      </c>
      <c r="Z10" s="1">
        <v>0</v>
      </c>
      <c r="AA10" s="58">
        <v>0</v>
      </c>
      <c r="AB10" s="1">
        <v>0</v>
      </c>
      <c r="AC10" s="83">
        <f>X10+Y10-AA10-AB10</f>
        <v>2847.27</v>
      </c>
      <c r="AD10" s="91"/>
      <c r="AE10" s="93"/>
    </row>
    <row r="11" spans="1:31" s="6" customFormat="1" ht="24.95" customHeight="1" x14ac:dyDescent="0.25">
      <c r="A11" s="3">
        <v>10</v>
      </c>
      <c r="B11" s="3" t="s">
        <v>6</v>
      </c>
      <c r="C11" s="3" t="s">
        <v>7</v>
      </c>
      <c r="D11" s="3" t="s">
        <v>47</v>
      </c>
      <c r="E11" s="3" t="s">
        <v>48</v>
      </c>
      <c r="F11" s="3" t="s">
        <v>39</v>
      </c>
      <c r="G11" s="41" t="s">
        <v>49</v>
      </c>
      <c r="H11" s="69" t="s">
        <v>706</v>
      </c>
      <c r="I11" s="2">
        <v>0</v>
      </c>
      <c r="J11" s="2"/>
      <c r="K11" s="2">
        <v>0</v>
      </c>
      <c r="L11" s="2"/>
      <c r="M11" s="24">
        <v>0</v>
      </c>
      <c r="N11" s="1">
        <v>0</v>
      </c>
      <c r="O11" s="24">
        <v>0</v>
      </c>
      <c r="P11" s="2">
        <v>0</v>
      </c>
      <c r="Q11" s="2">
        <v>0</v>
      </c>
      <c r="R11" s="2">
        <v>0</v>
      </c>
      <c r="S11" s="2">
        <v>0</v>
      </c>
      <c r="T11" s="1">
        <f t="shared" si="0"/>
        <v>0</v>
      </c>
      <c r="U11" s="1">
        <f t="shared" si="2"/>
        <v>0</v>
      </c>
      <c r="V11" s="1">
        <v>0</v>
      </c>
      <c r="W11" s="1">
        <f t="shared" si="1"/>
        <v>0</v>
      </c>
      <c r="X11" s="24">
        <v>1254.55</v>
      </c>
      <c r="Y11" s="1">
        <v>0</v>
      </c>
      <c r="Z11" s="1">
        <v>0</v>
      </c>
      <c r="AA11" s="1">
        <v>0</v>
      </c>
      <c r="AB11" s="1">
        <v>0</v>
      </c>
      <c r="AC11" s="83">
        <f>X11-AA11-AB11</f>
        <v>1254.55</v>
      </c>
      <c r="AD11" s="91"/>
      <c r="AE11" s="93"/>
    </row>
    <row r="12" spans="1:31" s="6" customFormat="1" ht="24.95" customHeight="1" x14ac:dyDescent="0.25">
      <c r="A12" s="33">
        <v>11</v>
      </c>
      <c r="B12" s="3" t="s">
        <v>6</v>
      </c>
      <c r="C12" s="3" t="s">
        <v>7</v>
      </c>
      <c r="D12" s="3" t="s">
        <v>50</v>
      </c>
      <c r="E12" s="3" t="s">
        <v>51</v>
      </c>
      <c r="F12" s="3" t="s">
        <v>39</v>
      </c>
      <c r="G12" s="41" t="s">
        <v>52</v>
      </c>
      <c r="H12" s="69" t="s">
        <v>660</v>
      </c>
      <c r="I12" s="24">
        <v>21372.23</v>
      </c>
      <c r="J12" s="2"/>
      <c r="K12" s="24">
        <v>18580.32</v>
      </c>
      <c r="L12" s="2"/>
      <c r="M12" s="24">
        <v>898.99</v>
      </c>
      <c r="N12" s="24">
        <v>453.17</v>
      </c>
      <c r="O12" s="24">
        <v>2265.83</v>
      </c>
      <c r="P12" s="2">
        <v>0</v>
      </c>
      <c r="Q12" s="2">
        <v>0</v>
      </c>
      <c r="R12" s="2">
        <v>0</v>
      </c>
      <c r="S12" s="2">
        <v>0</v>
      </c>
      <c r="T12" s="7">
        <f t="shared" si="0"/>
        <v>43570.54</v>
      </c>
      <c r="U12" s="1">
        <f t="shared" si="2"/>
        <v>1742.8216</v>
      </c>
      <c r="V12" s="1">
        <v>12</v>
      </c>
      <c r="W12" s="7">
        <f t="shared" si="1"/>
        <v>41815.718399999998</v>
      </c>
      <c r="X12" s="24">
        <v>1254.55</v>
      </c>
      <c r="Y12" s="1">
        <v>0</v>
      </c>
      <c r="Z12" s="1">
        <v>0</v>
      </c>
      <c r="AA12" s="1">
        <v>0</v>
      </c>
      <c r="AB12" s="1">
        <v>0</v>
      </c>
      <c r="AC12" s="83">
        <f>X12-AA12-AB12</f>
        <v>1254.55</v>
      </c>
      <c r="AD12" s="91"/>
      <c r="AE12" s="93"/>
    </row>
    <row r="13" spans="1:31" s="6" customFormat="1" ht="24.95" customHeight="1" x14ac:dyDescent="0.25">
      <c r="A13" s="3">
        <v>12</v>
      </c>
      <c r="B13" s="3" t="s">
        <v>6</v>
      </c>
      <c r="C13" s="3" t="s">
        <v>7</v>
      </c>
      <c r="D13" s="3" t="s">
        <v>53</v>
      </c>
      <c r="E13" s="3" t="s">
        <v>543</v>
      </c>
      <c r="F13" s="3" t="s">
        <v>39</v>
      </c>
      <c r="G13" s="41" t="s">
        <v>54</v>
      </c>
      <c r="H13" s="69" t="s">
        <v>557</v>
      </c>
      <c r="I13" s="24">
        <v>33173.06</v>
      </c>
      <c r="J13" s="2"/>
      <c r="K13" s="2">
        <v>0</v>
      </c>
      <c r="L13" s="2"/>
      <c r="M13" s="24">
        <v>1797.98</v>
      </c>
      <c r="N13" s="24">
        <v>906.33</v>
      </c>
      <c r="O13" s="24">
        <v>4531.66</v>
      </c>
      <c r="P13" s="24">
        <v>4241.76</v>
      </c>
      <c r="Q13" s="2">
        <v>0</v>
      </c>
      <c r="R13" s="2">
        <v>0</v>
      </c>
      <c r="S13" s="2">
        <v>0</v>
      </c>
      <c r="T13" s="7">
        <f t="shared" si="0"/>
        <v>44650.79</v>
      </c>
      <c r="U13" s="1">
        <f t="shared" si="2"/>
        <v>1786.0316</v>
      </c>
      <c r="V13" s="1">
        <v>12</v>
      </c>
      <c r="W13" s="7">
        <f t="shared" si="1"/>
        <v>42852.758399999999</v>
      </c>
      <c r="X13" s="24">
        <v>1937.35</v>
      </c>
      <c r="Y13" s="1">
        <v>0</v>
      </c>
      <c r="Z13" s="1">
        <v>0</v>
      </c>
      <c r="AA13" s="1">
        <v>0</v>
      </c>
      <c r="AB13" s="1">
        <v>0</v>
      </c>
      <c r="AC13" s="83">
        <f>X13-AA13-AB13</f>
        <v>1937.35</v>
      </c>
      <c r="AD13" s="91"/>
      <c r="AE13" s="93"/>
    </row>
    <row r="14" spans="1:31" s="6" customFormat="1" ht="24" customHeight="1" x14ac:dyDescent="0.25">
      <c r="A14" s="33">
        <v>13</v>
      </c>
      <c r="B14" s="3" t="s">
        <v>6</v>
      </c>
      <c r="C14" s="3" t="s">
        <v>7</v>
      </c>
      <c r="D14" s="3" t="s">
        <v>37</v>
      </c>
      <c r="E14" s="3" t="s">
        <v>38</v>
      </c>
      <c r="F14" s="3" t="s">
        <v>39</v>
      </c>
      <c r="G14" s="41" t="s">
        <v>40</v>
      </c>
      <c r="H14" s="69" t="s">
        <v>710</v>
      </c>
      <c r="I14" s="24">
        <v>44787.47</v>
      </c>
      <c r="J14" s="2"/>
      <c r="K14" s="24">
        <v>16831.13</v>
      </c>
      <c r="L14" s="2"/>
      <c r="M14" s="8">
        <v>0</v>
      </c>
      <c r="N14" s="8">
        <v>0</v>
      </c>
      <c r="O14" s="8">
        <v>0</v>
      </c>
      <c r="P14" s="24">
        <v>6059.66</v>
      </c>
      <c r="Q14" s="2">
        <v>0</v>
      </c>
      <c r="R14" s="2">
        <v>0</v>
      </c>
      <c r="S14" s="2">
        <v>0</v>
      </c>
      <c r="T14" s="7">
        <f t="shared" si="0"/>
        <v>67678.260000000009</v>
      </c>
      <c r="U14" s="1">
        <f t="shared" si="2"/>
        <v>2707.1304000000005</v>
      </c>
      <c r="V14" s="1">
        <v>6</v>
      </c>
      <c r="W14" s="7">
        <f t="shared" si="1"/>
        <v>64965.129600000007</v>
      </c>
      <c r="X14" s="24">
        <v>0</v>
      </c>
      <c r="Y14" s="1">
        <v>0</v>
      </c>
      <c r="Z14" s="1">
        <v>0</v>
      </c>
      <c r="AA14" s="1">
        <v>0</v>
      </c>
      <c r="AB14" s="1">
        <v>0</v>
      </c>
      <c r="AC14" s="85">
        <v>0</v>
      </c>
      <c r="AD14" s="91"/>
      <c r="AE14" s="93"/>
    </row>
    <row r="15" spans="1:31" s="6" customFormat="1" ht="24.95" customHeight="1" x14ac:dyDescent="0.25">
      <c r="A15" s="3">
        <v>14</v>
      </c>
      <c r="B15" s="3" t="s">
        <v>6</v>
      </c>
      <c r="C15" s="3" t="s">
        <v>7</v>
      </c>
      <c r="D15" s="3" t="s">
        <v>57</v>
      </c>
      <c r="E15" s="3" t="s">
        <v>58</v>
      </c>
      <c r="F15" s="3" t="s">
        <v>59</v>
      </c>
      <c r="G15" s="41" t="s">
        <v>60</v>
      </c>
      <c r="H15" s="69" t="s">
        <v>707</v>
      </c>
      <c r="I15" s="24">
        <v>103978.04</v>
      </c>
      <c r="J15" s="2"/>
      <c r="K15" s="24">
        <v>31727.68</v>
      </c>
      <c r="L15" s="2"/>
      <c r="M15" s="24">
        <v>7012.11</v>
      </c>
      <c r="N15" s="24">
        <v>3534.69</v>
      </c>
      <c r="O15" s="24">
        <v>17673.46</v>
      </c>
      <c r="P15" s="24">
        <v>4241.76</v>
      </c>
      <c r="Q15" s="2">
        <v>0</v>
      </c>
      <c r="R15" s="2">
        <v>0</v>
      </c>
      <c r="S15" s="2">
        <v>0</v>
      </c>
      <c r="T15" s="7">
        <f t="shared" si="0"/>
        <v>168167.74</v>
      </c>
      <c r="U15" s="1">
        <f t="shared" si="2"/>
        <v>6726.7096000000001</v>
      </c>
      <c r="V15" s="1">
        <v>14</v>
      </c>
      <c r="W15" s="7">
        <f t="shared" si="1"/>
        <v>161427.03039999999</v>
      </c>
      <c r="X15" s="1">
        <v>0</v>
      </c>
      <c r="Y15" s="24">
        <v>659.09</v>
      </c>
      <c r="Z15" s="1">
        <v>0</v>
      </c>
      <c r="AA15" s="1">
        <v>0</v>
      </c>
      <c r="AB15" s="1">
        <v>0</v>
      </c>
      <c r="AC15" s="86">
        <v>659.09</v>
      </c>
      <c r="AD15" s="91"/>
      <c r="AE15" s="93"/>
    </row>
    <row r="16" spans="1:31" s="6" customFormat="1" ht="24.95" customHeight="1" x14ac:dyDescent="0.25">
      <c r="A16" s="33">
        <v>15</v>
      </c>
      <c r="B16" s="3" t="s">
        <v>6</v>
      </c>
      <c r="C16" s="3" t="s">
        <v>7</v>
      </c>
      <c r="D16" s="3" t="s">
        <v>61</v>
      </c>
      <c r="E16" s="3" t="s">
        <v>62</v>
      </c>
      <c r="F16" s="3" t="s">
        <v>59</v>
      </c>
      <c r="G16" s="41" t="s">
        <v>63</v>
      </c>
      <c r="H16" s="69" t="s">
        <v>558</v>
      </c>
      <c r="I16" s="24">
        <v>33173.06</v>
      </c>
      <c r="J16" s="2"/>
      <c r="K16" s="2">
        <v>0</v>
      </c>
      <c r="L16" s="2"/>
      <c r="M16" s="24">
        <v>2202.52</v>
      </c>
      <c r="N16" s="24">
        <v>1110.26</v>
      </c>
      <c r="O16" s="24">
        <v>5551.28</v>
      </c>
      <c r="P16" s="2">
        <v>0</v>
      </c>
      <c r="Q16" s="2">
        <v>0</v>
      </c>
      <c r="R16" s="2">
        <v>0</v>
      </c>
      <c r="S16" s="2">
        <v>0</v>
      </c>
      <c r="T16" s="7">
        <f t="shared" si="0"/>
        <v>42037.119999999995</v>
      </c>
      <c r="U16" s="1">
        <f t="shared" si="2"/>
        <v>1681.4848</v>
      </c>
      <c r="V16" s="1">
        <v>10</v>
      </c>
      <c r="W16" s="7">
        <f t="shared" si="1"/>
        <v>40345.635199999997</v>
      </c>
      <c r="X16" s="1">
        <v>0</v>
      </c>
      <c r="Y16" s="24">
        <v>182.59</v>
      </c>
      <c r="Z16" s="1">
        <v>0</v>
      </c>
      <c r="AA16" s="1">
        <v>0</v>
      </c>
      <c r="AB16" s="1">
        <v>0</v>
      </c>
      <c r="AC16" s="86">
        <v>182.59</v>
      </c>
      <c r="AD16" s="91"/>
      <c r="AE16" s="93"/>
    </row>
    <row r="17" spans="1:31" s="6" customFormat="1" ht="24.95" customHeight="1" x14ac:dyDescent="0.25">
      <c r="A17" s="3">
        <v>16</v>
      </c>
      <c r="B17" s="3" t="s">
        <v>6</v>
      </c>
      <c r="C17" s="3" t="s">
        <v>7</v>
      </c>
      <c r="D17" s="22" t="s">
        <v>474</v>
      </c>
      <c r="E17" s="22" t="s">
        <v>475</v>
      </c>
      <c r="F17" s="22" t="s">
        <v>59</v>
      </c>
      <c r="G17" s="43" t="s">
        <v>142</v>
      </c>
      <c r="H17" s="69" t="s">
        <v>661</v>
      </c>
      <c r="I17" s="24">
        <v>9571.4</v>
      </c>
      <c r="J17" s="2"/>
      <c r="K17" s="2">
        <v>0</v>
      </c>
      <c r="L17" s="2"/>
      <c r="M17" s="24">
        <v>1258.58</v>
      </c>
      <c r="N17" s="24">
        <v>634.42999999999995</v>
      </c>
      <c r="O17" s="24">
        <v>3172.16</v>
      </c>
      <c r="P17" s="2">
        <v>0</v>
      </c>
      <c r="Q17" s="2">
        <v>0</v>
      </c>
      <c r="R17" s="2">
        <v>0</v>
      </c>
      <c r="S17" s="2">
        <v>0</v>
      </c>
      <c r="T17" s="7">
        <f t="shared" si="0"/>
        <v>14636.57</v>
      </c>
      <c r="U17" s="1">
        <f t="shared" si="2"/>
        <v>585.46280000000002</v>
      </c>
      <c r="V17" s="1">
        <v>8</v>
      </c>
      <c r="W17" s="7">
        <f t="shared" si="1"/>
        <v>14043.1072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3">
        <v>0</v>
      </c>
      <c r="AD17" s="91"/>
      <c r="AE17" s="93"/>
    </row>
    <row r="18" spans="1:31" s="6" customFormat="1" ht="24.95" customHeight="1" x14ac:dyDescent="0.25">
      <c r="A18" s="33">
        <v>17</v>
      </c>
      <c r="B18" s="3" t="s">
        <v>6</v>
      </c>
      <c r="C18" s="3" t="s">
        <v>7</v>
      </c>
      <c r="D18" s="3" t="s">
        <v>64</v>
      </c>
      <c r="E18" s="3" t="s">
        <v>65</v>
      </c>
      <c r="F18" s="3" t="s">
        <v>66</v>
      </c>
      <c r="G18" s="41" t="s">
        <v>67</v>
      </c>
      <c r="H18" s="69" t="s">
        <v>559</v>
      </c>
      <c r="I18" s="24">
        <v>107867.91</v>
      </c>
      <c r="J18" s="2"/>
      <c r="K18" s="24">
        <v>30889.93</v>
      </c>
      <c r="L18" s="2"/>
      <c r="M18" s="24">
        <v>7551.5</v>
      </c>
      <c r="N18" s="24">
        <v>3806.59</v>
      </c>
      <c r="O18" s="24">
        <v>19032.96</v>
      </c>
      <c r="P18" s="24">
        <v>6059.66</v>
      </c>
      <c r="Q18" s="2">
        <v>0</v>
      </c>
      <c r="R18" s="2">
        <v>0</v>
      </c>
      <c r="S18" s="2">
        <v>0</v>
      </c>
      <c r="T18" s="7">
        <f t="shared" si="0"/>
        <v>175208.55</v>
      </c>
      <c r="U18" s="1">
        <f t="shared" si="2"/>
        <v>7008.3419999999996</v>
      </c>
      <c r="V18" s="1">
        <v>14</v>
      </c>
      <c r="W18" s="7">
        <f t="shared" si="1"/>
        <v>168186.20799999998</v>
      </c>
      <c r="X18" s="1">
        <v>0</v>
      </c>
      <c r="Y18" s="24">
        <v>672.45</v>
      </c>
      <c r="Z18" s="1">
        <v>0</v>
      </c>
      <c r="AA18" s="1">
        <v>0</v>
      </c>
      <c r="AB18" s="1">
        <v>0</v>
      </c>
      <c r="AC18" s="86">
        <v>672.45</v>
      </c>
      <c r="AD18" s="91"/>
      <c r="AE18" s="93"/>
    </row>
    <row r="19" spans="1:31" s="6" customFormat="1" ht="24.95" customHeight="1" x14ac:dyDescent="0.25">
      <c r="A19" s="3">
        <v>18</v>
      </c>
      <c r="B19" s="3" t="s">
        <v>6</v>
      </c>
      <c r="C19" s="3" t="s">
        <v>7</v>
      </c>
      <c r="D19" s="3" t="s">
        <v>68</v>
      </c>
      <c r="E19" s="3" t="s">
        <v>69</v>
      </c>
      <c r="F19" s="3" t="s">
        <v>70</v>
      </c>
      <c r="G19" s="41" t="s">
        <v>71</v>
      </c>
      <c r="H19" s="69" t="s">
        <v>711</v>
      </c>
      <c r="I19" s="24">
        <v>33173.06</v>
      </c>
      <c r="J19" s="2"/>
      <c r="K19" s="2">
        <v>0</v>
      </c>
      <c r="L19" s="2"/>
      <c r="M19" s="24">
        <v>2022.72</v>
      </c>
      <c r="N19" s="24">
        <v>1019.62</v>
      </c>
      <c r="O19" s="24">
        <v>5098.1099999999997</v>
      </c>
      <c r="P19" s="24">
        <v>4241.76</v>
      </c>
      <c r="Q19" s="2">
        <v>0</v>
      </c>
      <c r="R19" s="2">
        <v>0</v>
      </c>
      <c r="S19" s="2">
        <v>0</v>
      </c>
      <c r="T19" s="7">
        <f t="shared" si="0"/>
        <v>45555.270000000004</v>
      </c>
      <c r="U19" s="1">
        <f t="shared" si="2"/>
        <v>1822.2108000000003</v>
      </c>
      <c r="V19" s="1">
        <v>12</v>
      </c>
      <c r="W19" s="7">
        <f t="shared" si="1"/>
        <v>43721.059200000003</v>
      </c>
      <c r="X19" s="1">
        <v>0</v>
      </c>
      <c r="Y19" s="24">
        <v>160.32</v>
      </c>
      <c r="Z19" s="1">
        <v>0</v>
      </c>
      <c r="AA19" s="1">
        <v>0</v>
      </c>
      <c r="AB19" s="1">
        <v>0</v>
      </c>
      <c r="AC19" s="86">
        <v>160.32</v>
      </c>
      <c r="AD19" s="91"/>
      <c r="AE19" s="93"/>
    </row>
    <row r="20" spans="1:31" s="6" customFormat="1" ht="24.95" customHeight="1" x14ac:dyDescent="0.25">
      <c r="A20" s="33">
        <v>19</v>
      </c>
      <c r="B20" s="3" t="s">
        <v>6</v>
      </c>
      <c r="C20" s="3" t="s">
        <v>7</v>
      </c>
      <c r="D20" s="3" t="s">
        <v>72</v>
      </c>
      <c r="E20" s="3" t="s">
        <v>73</v>
      </c>
      <c r="F20" s="3" t="s">
        <v>70</v>
      </c>
      <c r="G20" s="41" t="s">
        <v>74</v>
      </c>
      <c r="H20" s="69" t="s">
        <v>560</v>
      </c>
      <c r="I20" s="24">
        <v>44973.89</v>
      </c>
      <c r="J20" s="2"/>
      <c r="K20" s="24">
        <v>10109.69</v>
      </c>
      <c r="L20" s="2"/>
      <c r="M20" s="24">
        <v>2022.72</v>
      </c>
      <c r="N20" s="24">
        <v>1019.62</v>
      </c>
      <c r="O20" s="24">
        <v>5098.1099999999997</v>
      </c>
      <c r="P20" s="2">
        <v>0</v>
      </c>
      <c r="Q20" s="2">
        <v>0</v>
      </c>
      <c r="R20" s="2">
        <v>0</v>
      </c>
      <c r="S20" s="2">
        <v>0</v>
      </c>
      <c r="T20" s="7">
        <f t="shared" si="0"/>
        <v>63224.030000000006</v>
      </c>
      <c r="U20" s="1">
        <f t="shared" si="2"/>
        <v>2528.9612000000002</v>
      </c>
      <c r="V20" s="1">
        <v>12</v>
      </c>
      <c r="W20" s="7">
        <f t="shared" si="1"/>
        <v>60683.068800000008</v>
      </c>
      <c r="X20" s="1">
        <v>0</v>
      </c>
      <c r="Y20" s="24">
        <v>204.85</v>
      </c>
      <c r="Z20" s="1">
        <v>0</v>
      </c>
      <c r="AA20" s="1">
        <v>0</v>
      </c>
      <c r="AB20" s="1">
        <v>0</v>
      </c>
      <c r="AC20" s="86">
        <v>204.85</v>
      </c>
      <c r="AD20" s="91"/>
      <c r="AE20" s="93"/>
    </row>
    <row r="21" spans="1:31" s="6" customFormat="1" ht="26.25" customHeight="1" x14ac:dyDescent="0.25">
      <c r="A21" s="3">
        <v>20</v>
      </c>
      <c r="B21" s="3" t="s">
        <v>6</v>
      </c>
      <c r="C21" s="3" t="s">
        <v>7</v>
      </c>
      <c r="D21" s="3" t="s">
        <v>75</v>
      </c>
      <c r="E21" s="3" t="s">
        <v>76</v>
      </c>
      <c r="F21" s="3" t="s">
        <v>77</v>
      </c>
      <c r="G21" s="41" t="s">
        <v>78</v>
      </c>
      <c r="H21" s="74" t="s">
        <v>712</v>
      </c>
      <c r="I21" s="24">
        <v>68575.55</v>
      </c>
      <c r="J21" s="2"/>
      <c r="K21" s="24">
        <v>5734.31</v>
      </c>
      <c r="L21" s="2"/>
      <c r="M21" s="24">
        <v>5708.57</v>
      </c>
      <c r="N21" s="24">
        <v>2877.6</v>
      </c>
      <c r="O21" s="24">
        <v>14388.01</v>
      </c>
      <c r="P21" s="24">
        <v>6059.66</v>
      </c>
      <c r="Q21" s="2">
        <v>0</v>
      </c>
      <c r="R21" s="2">
        <v>0</v>
      </c>
      <c r="S21" s="2">
        <v>0</v>
      </c>
      <c r="T21" s="7">
        <f t="shared" si="0"/>
        <v>103343.7</v>
      </c>
      <c r="U21" s="1">
        <f t="shared" si="2"/>
        <v>4133.7479999999996</v>
      </c>
      <c r="V21" s="1">
        <v>14</v>
      </c>
      <c r="W21" s="7">
        <f t="shared" si="1"/>
        <v>99195.95199999999</v>
      </c>
      <c r="X21" s="1">
        <v>0</v>
      </c>
      <c r="Y21" s="24">
        <v>552.21</v>
      </c>
      <c r="Z21" s="1">
        <v>0</v>
      </c>
      <c r="AA21" s="1">
        <v>0</v>
      </c>
      <c r="AB21" s="1">
        <v>0</v>
      </c>
      <c r="AC21" s="86">
        <v>552.21</v>
      </c>
      <c r="AD21" s="91"/>
      <c r="AE21" s="93"/>
    </row>
    <row r="22" spans="1:31" s="6" customFormat="1" ht="24.95" customHeight="1" x14ac:dyDescent="0.25">
      <c r="A22" s="33">
        <v>21</v>
      </c>
      <c r="B22" s="3" t="s">
        <v>6</v>
      </c>
      <c r="C22" s="3" t="s">
        <v>7</v>
      </c>
      <c r="D22" s="3" t="s">
        <v>79</v>
      </c>
      <c r="E22" s="3" t="s">
        <v>80</v>
      </c>
      <c r="F22" s="3" t="s">
        <v>77</v>
      </c>
      <c r="G22" s="41" t="s">
        <v>81</v>
      </c>
      <c r="H22" s="69" t="s">
        <v>561</v>
      </c>
      <c r="I22" s="24">
        <v>68575.55</v>
      </c>
      <c r="J22" s="2"/>
      <c r="K22" s="24">
        <v>11545.46</v>
      </c>
      <c r="L22" s="2"/>
      <c r="M22" s="24">
        <v>5618.67</v>
      </c>
      <c r="N22" s="24">
        <v>2832.29</v>
      </c>
      <c r="O22" s="24">
        <v>14161.43</v>
      </c>
      <c r="P22" s="2">
        <v>0</v>
      </c>
      <c r="Q22" s="2">
        <v>0</v>
      </c>
      <c r="R22" s="2">
        <v>0</v>
      </c>
      <c r="S22" s="2">
        <v>0</v>
      </c>
      <c r="T22" s="7">
        <f t="shared" si="0"/>
        <v>102733.4</v>
      </c>
      <c r="U22" s="1">
        <f t="shared" si="2"/>
        <v>4109.3360000000002</v>
      </c>
      <c r="V22" s="1">
        <v>12</v>
      </c>
      <c r="W22" s="7">
        <f t="shared" si="1"/>
        <v>98612.063999999998</v>
      </c>
      <c r="X22" s="1">
        <v>0</v>
      </c>
      <c r="Y22" s="24">
        <v>610.1</v>
      </c>
      <c r="Z22" s="1">
        <v>0</v>
      </c>
      <c r="AA22" s="1">
        <v>0</v>
      </c>
      <c r="AB22" s="1">
        <v>0</v>
      </c>
      <c r="AC22" s="86">
        <v>610.1</v>
      </c>
      <c r="AD22" s="91"/>
      <c r="AE22" s="93"/>
    </row>
    <row r="23" spans="1:31" s="6" customFormat="1" ht="24.95" customHeight="1" x14ac:dyDescent="0.25">
      <c r="A23" s="3">
        <v>22</v>
      </c>
      <c r="B23" s="3" t="s">
        <v>6</v>
      </c>
      <c r="C23" s="3" t="s">
        <v>7</v>
      </c>
      <c r="D23" s="3" t="s">
        <v>82</v>
      </c>
      <c r="E23" s="3" t="s">
        <v>83</v>
      </c>
      <c r="F23" s="3" t="s">
        <v>84</v>
      </c>
      <c r="G23" s="41" t="s">
        <v>85</v>
      </c>
      <c r="H23" s="69" t="s">
        <v>562</v>
      </c>
      <c r="I23" s="24">
        <v>44973.89</v>
      </c>
      <c r="J23" s="2"/>
      <c r="K23" s="24">
        <v>16049.23</v>
      </c>
      <c r="L23" s="2"/>
      <c r="M23" s="24">
        <v>2921.71</v>
      </c>
      <c r="N23" s="24">
        <v>1472.79</v>
      </c>
      <c r="O23" s="24">
        <v>7363.94</v>
      </c>
      <c r="P23" s="2">
        <v>0</v>
      </c>
      <c r="Q23" s="2">
        <v>0</v>
      </c>
      <c r="R23" s="2">
        <v>0</v>
      </c>
      <c r="S23" s="2">
        <v>0</v>
      </c>
      <c r="T23" s="7">
        <f t="shared" si="0"/>
        <v>72781.56</v>
      </c>
      <c r="U23" s="1">
        <f t="shared" si="2"/>
        <v>2911.2624000000001</v>
      </c>
      <c r="V23" s="1">
        <v>12</v>
      </c>
      <c r="W23" s="7">
        <f t="shared" si="1"/>
        <v>69858.297599999991</v>
      </c>
      <c r="X23" s="1">
        <v>2620.15</v>
      </c>
      <c r="Y23" s="24">
        <v>271.64999999999998</v>
      </c>
      <c r="Z23" s="1">
        <v>0</v>
      </c>
      <c r="AA23" s="1">
        <v>0</v>
      </c>
      <c r="AB23" s="1">
        <v>0</v>
      </c>
      <c r="AC23" s="86">
        <f>X23+Y23</f>
        <v>2891.8</v>
      </c>
      <c r="AD23" s="91"/>
      <c r="AE23" s="93"/>
    </row>
    <row r="24" spans="1:31" s="6" customFormat="1" ht="24.95" customHeight="1" x14ac:dyDescent="0.25">
      <c r="A24" s="33">
        <v>23</v>
      </c>
      <c r="B24" s="3" t="s">
        <v>6</v>
      </c>
      <c r="C24" s="3" t="s">
        <v>7</v>
      </c>
      <c r="D24" s="3" t="s">
        <v>86</v>
      </c>
      <c r="E24" s="3" t="s">
        <v>87</v>
      </c>
      <c r="F24" s="3" t="s">
        <v>88</v>
      </c>
      <c r="G24" s="41" t="s">
        <v>89</v>
      </c>
      <c r="H24" s="69" t="s">
        <v>563</v>
      </c>
      <c r="I24" s="24">
        <v>52884.85</v>
      </c>
      <c r="J24" s="2"/>
      <c r="K24" s="2">
        <v>0</v>
      </c>
      <c r="L24" s="2"/>
      <c r="M24" s="24">
        <v>3775.75</v>
      </c>
      <c r="N24" s="24">
        <v>1903.3</v>
      </c>
      <c r="O24" s="24">
        <v>9516.48</v>
      </c>
      <c r="P24" s="2">
        <v>0</v>
      </c>
      <c r="Q24" s="2">
        <v>0</v>
      </c>
      <c r="R24" s="2">
        <v>0</v>
      </c>
      <c r="S24" s="2">
        <v>0</v>
      </c>
      <c r="T24" s="7">
        <f t="shared" si="0"/>
        <v>68080.38</v>
      </c>
      <c r="U24" s="1">
        <f t="shared" si="2"/>
        <v>2723.2152000000001</v>
      </c>
      <c r="V24" s="1">
        <v>10</v>
      </c>
      <c r="W24" s="7">
        <f t="shared" si="1"/>
        <v>65347.164800000006</v>
      </c>
      <c r="X24" s="1">
        <v>0</v>
      </c>
      <c r="Y24" s="24">
        <v>427.52</v>
      </c>
      <c r="Z24" s="1">
        <v>0</v>
      </c>
      <c r="AA24" s="1">
        <v>0</v>
      </c>
      <c r="AB24" s="1">
        <v>0</v>
      </c>
      <c r="AC24" s="86">
        <v>427.52</v>
      </c>
      <c r="AD24" s="91"/>
      <c r="AE24" s="93"/>
    </row>
    <row r="25" spans="1:31" s="6" customFormat="1" ht="24.95" customHeight="1" x14ac:dyDescent="0.25">
      <c r="A25" s="3">
        <v>24</v>
      </c>
      <c r="B25" s="3" t="s">
        <v>6</v>
      </c>
      <c r="C25" s="3" t="s">
        <v>7</v>
      </c>
      <c r="D25" s="3" t="s">
        <v>90</v>
      </c>
      <c r="E25" s="3" t="s">
        <v>449</v>
      </c>
      <c r="F25" s="3" t="s">
        <v>88</v>
      </c>
      <c r="G25" s="41" t="s">
        <v>91</v>
      </c>
      <c r="H25" s="69" t="s">
        <v>564</v>
      </c>
      <c r="I25" s="24">
        <v>29283.19</v>
      </c>
      <c r="J25" s="2"/>
      <c r="K25" s="2">
        <v>0</v>
      </c>
      <c r="L25" s="2"/>
      <c r="M25" s="24">
        <v>1887.87</v>
      </c>
      <c r="N25" s="24">
        <v>951.65</v>
      </c>
      <c r="O25" s="24">
        <v>4758.24</v>
      </c>
      <c r="P25" s="2">
        <v>0</v>
      </c>
      <c r="Q25" s="2">
        <v>0</v>
      </c>
      <c r="R25" s="2">
        <v>0</v>
      </c>
      <c r="S25" s="2">
        <v>0</v>
      </c>
      <c r="T25" s="7">
        <f t="shared" si="0"/>
        <v>36880.949999999997</v>
      </c>
      <c r="U25" s="1">
        <f t="shared" si="2"/>
        <v>1475.2379999999998</v>
      </c>
      <c r="V25" s="1">
        <v>10</v>
      </c>
      <c r="W25" s="7">
        <f t="shared" si="1"/>
        <v>35395.712</v>
      </c>
      <c r="X25" s="24">
        <v>0</v>
      </c>
      <c r="Y25" s="24">
        <v>240.48</v>
      </c>
      <c r="Z25" s="1">
        <v>0</v>
      </c>
      <c r="AA25" s="1">
        <f>X25*4%</f>
        <v>0</v>
      </c>
      <c r="AB25" s="1">
        <v>0</v>
      </c>
      <c r="AC25" s="83">
        <f>X25+Y25-AA25-AB25</f>
        <v>240.48</v>
      </c>
      <c r="AD25" s="91"/>
      <c r="AE25" s="93"/>
    </row>
    <row r="26" spans="1:31" s="6" customFormat="1" ht="27" customHeight="1" x14ac:dyDescent="0.25">
      <c r="A26" s="33">
        <v>25</v>
      </c>
      <c r="B26" s="3" t="s">
        <v>6</v>
      </c>
      <c r="C26" s="3" t="s">
        <v>7</v>
      </c>
      <c r="D26" s="3" t="s">
        <v>95</v>
      </c>
      <c r="E26" s="9" t="s">
        <v>663</v>
      </c>
      <c r="F26" s="3" t="s">
        <v>88</v>
      </c>
      <c r="G26" s="41" t="s">
        <v>545</v>
      </c>
      <c r="H26" s="69" t="s">
        <v>662</v>
      </c>
      <c r="I26" s="24">
        <v>44973.89</v>
      </c>
      <c r="J26" s="2"/>
      <c r="K26" s="2">
        <v>0</v>
      </c>
      <c r="L26" s="2"/>
      <c r="M26" s="24">
        <v>2562.12</v>
      </c>
      <c r="N26" s="24">
        <v>1291.52</v>
      </c>
      <c r="O26" s="24">
        <v>6457.61</v>
      </c>
      <c r="P26" s="2">
        <v>0</v>
      </c>
      <c r="Q26" s="2">
        <v>0</v>
      </c>
      <c r="R26" s="2">
        <v>0</v>
      </c>
      <c r="S26" s="2">
        <v>0</v>
      </c>
      <c r="T26" s="7">
        <f t="shared" si="0"/>
        <v>55285.14</v>
      </c>
      <c r="U26" s="1">
        <v>0</v>
      </c>
      <c r="V26" s="1">
        <v>0</v>
      </c>
      <c r="W26" s="7">
        <f t="shared" si="1"/>
        <v>55285.14</v>
      </c>
      <c r="X26" s="24">
        <v>2620.15</v>
      </c>
      <c r="Y26" s="1">
        <v>0</v>
      </c>
      <c r="Z26" s="1">
        <v>0</v>
      </c>
      <c r="AA26" s="1">
        <v>0</v>
      </c>
      <c r="AB26" s="1">
        <v>0</v>
      </c>
      <c r="AC26" s="86">
        <v>2620.15</v>
      </c>
      <c r="AD26" s="91"/>
      <c r="AE26" s="93"/>
    </row>
    <row r="27" spans="1:31" s="6" customFormat="1" ht="24.95" customHeight="1" x14ac:dyDescent="0.25">
      <c r="A27" s="3">
        <v>26</v>
      </c>
      <c r="B27" s="3" t="s">
        <v>6</v>
      </c>
      <c r="C27" s="3" t="s">
        <v>7</v>
      </c>
      <c r="D27" s="3" t="s">
        <v>96</v>
      </c>
      <c r="E27" s="3" t="s">
        <v>97</v>
      </c>
      <c r="F27" s="3" t="s">
        <v>98</v>
      </c>
      <c r="G27" s="41" t="s">
        <v>99</v>
      </c>
      <c r="H27" s="74" t="s">
        <v>565</v>
      </c>
      <c r="I27" s="24">
        <v>68575.55</v>
      </c>
      <c r="J27" s="2"/>
      <c r="K27" s="24">
        <v>50350.36</v>
      </c>
      <c r="L27" s="2"/>
      <c r="M27" s="24">
        <v>4629.79</v>
      </c>
      <c r="N27" s="24">
        <v>2333.8000000000002</v>
      </c>
      <c r="O27" s="24">
        <v>11669.02</v>
      </c>
      <c r="P27" s="2">
        <v>0</v>
      </c>
      <c r="Q27" s="2">
        <v>0</v>
      </c>
      <c r="R27" s="2">
        <v>0</v>
      </c>
      <c r="S27" s="2">
        <v>0</v>
      </c>
      <c r="T27" s="7">
        <f t="shared" si="0"/>
        <v>137558.51999999999</v>
      </c>
      <c r="U27" s="1">
        <f>T27*4%</f>
        <v>5502.3407999999999</v>
      </c>
      <c r="V27" s="1">
        <v>12</v>
      </c>
      <c r="W27" s="7">
        <f t="shared" si="1"/>
        <v>132044.17919999998</v>
      </c>
      <c r="X27" s="24">
        <v>3985.75</v>
      </c>
      <c r="Y27" s="24">
        <v>556.66</v>
      </c>
      <c r="Z27" s="1">
        <v>0</v>
      </c>
      <c r="AA27" s="1">
        <v>0</v>
      </c>
      <c r="AB27" s="1">
        <v>0</v>
      </c>
      <c r="AC27" s="83">
        <f>X27+Y27-AA27-AB27</f>
        <v>4542.41</v>
      </c>
      <c r="AD27" s="91"/>
      <c r="AE27" s="93"/>
    </row>
    <row r="28" spans="1:31" s="6" customFormat="1" ht="24.95" customHeight="1" x14ac:dyDescent="0.25">
      <c r="A28" s="33">
        <v>27</v>
      </c>
      <c r="B28" s="3" t="s">
        <v>6</v>
      </c>
      <c r="C28" s="3" t="s">
        <v>7</v>
      </c>
      <c r="D28" s="3" t="s">
        <v>100</v>
      </c>
      <c r="E28" s="3" t="s">
        <v>713</v>
      </c>
      <c r="F28" s="3" t="s">
        <v>101</v>
      </c>
      <c r="G28" s="41" t="s">
        <v>102</v>
      </c>
      <c r="H28" s="74" t="s">
        <v>714</v>
      </c>
      <c r="I28" s="24">
        <v>33173.06</v>
      </c>
      <c r="J28" s="2"/>
      <c r="K28" s="24">
        <v>35411.46</v>
      </c>
      <c r="L28" s="2"/>
      <c r="M28" s="24">
        <v>1618.18</v>
      </c>
      <c r="N28" s="24">
        <v>815.7</v>
      </c>
      <c r="O28" s="24">
        <v>4078.49</v>
      </c>
      <c r="P28" s="2">
        <v>0</v>
      </c>
      <c r="Q28" s="2">
        <v>0</v>
      </c>
      <c r="R28" s="2">
        <v>0</v>
      </c>
      <c r="S28" s="2">
        <v>0</v>
      </c>
      <c r="T28" s="7">
        <f t="shared" si="0"/>
        <v>75096.889999999985</v>
      </c>
      <c r="U28" s="1">
        <f>T28*4%</f>
        <v>3003.8755999999994</v>
      </c>
      <c r="V28" s="1">
        <v>12</v>
      </c>
      <c r="W28" s="7">
        <f t="shared" si="1"/>
        <v>72081.014399999985</v>
      </c>
      <c r="X28" s="24">
        <v>1937.35</v>
      </c>
      <c r="Y28" s="24">
        <v>182.59</v>
      </c>
      <c r="Z28" s="1">
        <v>0</v>
      </c>
      <c r="AA28" s="1">
        <v>0</v>
      </c>
      <c r="AB28" s="1">
        <v>0</v>
      </c>
      <c r="AC28" s="83">
        <f>X28+Y28-AA28-AB28</f>
        <v>2119.94</v>
      </c>
      <c r="AD28" s="91"/>
      <c r="AE28" s="93"/>
    </row>
    <row r="29" spans="1:31" s="6" customFormat="1" ht="24.95" customHeight="1" x14ac:dyDescent="0.25">
      <c r="A29" s="3">
        <v>28</v>
      </c>
      <c r="B29" s="3" t="s">
        <v>6</v>
      </c>
      <c r="C29" s="3" t="s">
        <v>7</v>
      </c>
      <c r="D29" s="3" t="s">
        <v>103</v>
      </c>
      <c r="E29" s="3" t="s">
        <v>104</v>
      </c>
      <c r="F29" s="3" t="s">
        <v>101</v>
      </c>
      <c r="G29" s="41" t="s">
        <v>105</v>
      </c>
      <c r="H29" s="69" t="s">
        <v>715</v>
      </c>
      <c r="I29" s="24">
        <v>56774.720000000001</v>
      </c>
      <c r="J29" s="2"/>
      <c r="K29" s="24">
        <v>45411.02</v>
      </c>
      <c r="L29" s="2"/>
      <c r="M29" s="24">
        <v>3236.36</v>
      </c>
      <c r="N29" s="24">
        <v>1631.4</v>
      </c>
      <c r="O29" s="24">
        <v>8156.98</v>
      </c>
      <c r="P29" s="2">
        <v>0</v>
      </c>
      <c r="Q29" s="2">
        <v>0</v>
      </c>
      <c r="R29" s="2">
        <v>0</v>
      </c>
      <c r="S29" s="2">
        <v>0</v>
      </c>
      <c r="T29" s="7">
        <f t="shared" si="0"/>
        <v>115210.47999999998</v>
      </c>
      <c r="U29" s="1">
        <v>0</v>
      </c>
      <c r="V29" s="1">
        <v>0</v>
      </c>
      <c r="W29" s="7">
        <f t="shared" si="1"/>
        <v>115210.47999999998</v>
      </c>
      <c r="X29" s="24">
        <v>3302.95</v>
      </c>
      <c r="Y29" s="24">
        <v>378.53</v>
      </c>
      <c r="Z29" s="1">
        <v>0</v>
      </c>
      <c r="AA29" s="1">
        <v>0</v>
      </c>
      <c r="AB29" s="1">
        <v>0</v>
      </c>
      <c r="AC29" s="83">
        <f>X29+Y29</f>
        <v>3681.4799999999996</v>
      </c>
      <c r="AD29" s="91"/>
      <c r="AE29" s="93"/>
    </row>
    <row r="30" spans="1:31" s="6" customFormat="1" ht="24.95" customHeight="1" x14ac:dyDescent="0.25">
      <c r="A30" s="33">
        <v>29</v>
      </c>
      <c r="B30" s="3" t="s">
        <v>6</v>
      </c>
      <c r="C30" s="3" t="s">
        <v>7</v>
      </c>
      <c r="D30" s="3" t="s">
        <v>106</v>
      </c>
      <c r="E30" s="3" t="s">
        <v>107</v>
      </c>
      <c r="F30" s="3" t="s">
        <v>101</v>
      </c>
      <c r="G30" s="41" t="s">
        <v>105</v>
      </c>
      <c r="H30" s="69" t="s">
        <v>715</v>
      </c>
      <c r="I30" s="24">
        <v>56774.720000000001</v>
      </c>
      <c r="J30" s="2"/>
      <c r="K30" s="24">
        <v>51815.41</v>
      </c>
      <c r="L30" s="2"/>
      <c r="M30" s="24">
        <v>4360.09</v>
      </c>
      <c r="N30" s="24">
        <v>2197.85</v>
      </c>
      <c r="O30" s="24">
        <v>10989.27</v>
      </c>
      <c r="P30" s="2">
        <v>0</v>
      </c>
      <c r="Q30" s="2">
        <v>0</v>
      </c>
      <c r="R30" s="2">
        <v>0</v>
      </c>
      <c r="S30" s="2">
        <v>0</v>
      </c>
      <c r="T30" s="7">
        <f t="shared" si="0"/>
        <v>126137.34000000001</v>
      </c>
      <c r="U30" s="1">
        <v>0</v>
      </c>
      <c r="V30" s="1">
        <v>0</v>
      </c>
      <c r="W30" s="7">
        <f t="shared" si="1"/>
        <v>126137.34000000001</v>
      </c>
      <c r="X30" s="24">
        <v>3302.95</v>
      </c>
      <c r="Y30" s="24">
        <v>472.05</v>
      </c>
      <c r="Z30" s="1">
        <v>0</v>
      </c>
      <c r="AA30" s="1">
        <v>0</v>
      </c>
      <c r="AB30" s="1">
        <v>0</v>
      </c>
      <c r="AC30" s="83">
        <f>X30+Y30</f>
        <v>3775</v>
      </c>
      <c r="AD30" s="91"/>
      <c r="AE30" s="93"/>
    </row>
    <row r="31" spans="1:31" s="6" customFormat="1" ht="24.95" customHeight="1" x14ac:dyDescent="0.25">
      <c r="A31" s="3">
        <v>30</v>
      </c>
      <c r="B31" s="3" t="s">
        <v>6</v>
      </c>
      <c r="C31" s="3" t="s">
        <v>7</v>
      </c>
      <c r="D31" s="3" t="s">
        <v>108</v>
      </c>
      <c r="E31" s="3" t="s">
        <v>109</v>
      </c>
      <c r="F31" s="3" t="s">
        <v>101</v>
      </c>
      <c r="G31" s="41" t="s">
        <v>110</v>
      </c>
      <c r="H31" s="69" t="s">
        <v>708</v>
      </c>
      <c r="I31" s="24">
        <v>33173.06</v>
      </c>
      <c r="J31" s="2"/>
      <c r="K31" s="24">
        <v>18864.09</v>
      </c>
      <c r="L31" s="2"/>
      <c r="M31" s="24">
        <v>2247.4699999999998</v>
      </c>
      <c r="N31" s="24">
        <v>1132.9100000000001</v>
      </c>
      <c r="O31" s="24">
        <v>5664.57</v>
      </c>
      <c r="P31" s="24">
        <v>4241.76</v>
      </c>
      <c r="Q31" s="2">
        <v>0</v>
      </c>
      <c r="R31" s="2">
        <v>0</v>
      </c>
      <c r="S31" s="2">
        <v>0</v>
      </c>
      <c r="T31" s="7">
        <f t="shared" si="0"/>
        <v>65323.86</v>
      </c>
      <c r="U31" s="1">
        <f t="shared" ref="U31:U40" si="3">T31*4%</f>
        <v>2612.9544000000001</v>
      </c>
      <c r="V31" s="1">
        <v>14</v>
      </c>
      <c r="W31" s="7">
        <f t="shared" si="1"/>
        <v>62696.905599999998</v>
      </c>
      <c r="X31" s="24">
        <v>1937.35</v>
      </c>
      <c r="Y31" s="24">
        <v>253.84</v>
      </c>
      <c r="Z31" s="1">
        <v>0</v>
      </c>
      <c r="AA31" s="1">
        <v>0</v>
      </c>
      <c r="AB31" s="1">
        <v>0</v>
      </c>
      <c r="AC31" s="83">
        <f t="shared" ref="AC31:AC37" si="4">X31+Y31-AA31-AB31</f>
        <v>2191.19</v>
      </c>
      <c r="AD31" s="91"/>
      <c r="AE31" s="93"/>
    </row>
    <row r="32" spans="1:31" s="6" customFormat="1" ht="24.95" customHeight="1" x14ac:dyDescent="0.25">
      <c r="A32" s="33">
        <v>31</v>
      </c>
      <c r="B32" s="3" t="s">
        <v>6</v>
      </c>
      <c r="C32" s="3" t="s">
        <v>7</v>
      </c>
      <c r="D32" s="3" t="s">
        <v>111</v>
      </c>
      <c r="E32" s="3" t="s">
        <v>112</v>
      </c>
      <c r="F32" s="3" t="s">
        <v>101</v>
      </c>
      <c r="G32" s="41" t="s">
        <v>113</v>
      </c>
      <c r="H32" s="69" t="s">
        <v>566</v>
      </c>
      <c r="I32" s="24">
        <v>80376.38</v>
      </c>
      <c r="J32" s="2"/>
      <c r="K32" s="24">
        <v>16982.97</v>
      </c>
      <c r="L32" s="2"/>
      <c r="M32" s="24">
        <v>5888.37</v>
      </c>
      <c r="N32" s="24">
        <v>2968.24</v>
      </c>
      <c r="O32" s="24">
        <v>14841.18</v>
      </c>
      <c r="P32" s="24">
        <v>6059.66</v>
      </c>
      <c r="Q32" s="2">
        <v>0</v>
      </c>
      <c r="R32" s="2">
        <v>0</v>
      </c>
      <c r="S32" s="2">
        <v>0</v>
      </c>
      <c r="T32" s="7">
        <f t="shared" si="0"/>
        <v>127116.80000000002</v>
      </c>
      <c r="U32" s="1">
        <f t="shared" si="3"/>
        <v>5084.6720000000005</v>
      </c>
      <c r="V32" s="1">
        <v>14</v>
      </c>
      <c r="W32" s="7">
        <f t="shared" si="1"/>
        <v>122018.12800000001</v>
      </c>
      <c r="X32" s="24">
        <v>4668.55</v>
      </c>
      <c r="Y32" s="24">
        <v>512.13</v>
      </c>
      <c r="Z32" s="1">
        <v>0</v>
      </c>
      <c r="AA32" s="1">
        <v>0</v>
      </c>
      <c r="AB32" s="1">
        <v>0</v>
      </c>
      <c r="AC32" s="83">
        <f t="shared" si="4"/>
        <v>5180.68</v>
      </c>
      <c r="AD32" s="91"/>
      <c r="AE32" s="93"/>
    </row>
    <row r="33" spans="1:31" s="6" customFormat="1" ht="24.95" customHeight="1" x14ac:dyDescent="0.25">
      <c r="A33" s="3">
        <v>32</v>
      </c>
      <c r="B33" s="3" t="s">
        <v>6</v>
      </c>
      <c r="C33" s="3" t="s">
        <v>7</v>
      </c>
      <c r="D33" s="3" t="s">
        <v>114</v>
      </c>
      <c r="E33" s="3" t="s">
        <v>544</v>
      </c>
      <c r="F33" s="3" t="s">
        <v>101</v>
      </c>
      <c r="G33" s="41" t="s">
        <v>115</v>
      </c>
      <c r="H33" s="69" t="s">
        <v>567</v>
      </c>
      <c r="I33" s="24">
        <v>17482.36</v>
      </c>
      <c r="J33" s="2"/>
      <c r="K33" s="2">
        <v>0</v>
      </c>
      <c r="L33" s="2"/>
      <c r="M33" s="24">
        <v>1528.28</v>
      </c>
      <c r="N33" s="24">
        <v>770.38</v>
      </c>
      <c r="O33" s="24">
        <v>3851.91</v>
      </c>
      <c r="P33" s="2">
        <v>0</v>
      </c>
      <c r="Q33" s="2">
        <v>0</v>
      </c>
      <c r="R33" s="2">
        <v>0</v>
      </c>
      <c r="S33" s="2">
        <v>0</v>
      </c>
      <c r="T33" s="7">
        <f t="shared" si="0"/>
        <v>23632.93</v>
      </c>
      <c r="U33" s="1">
        <f t="shared" si="3"/>
        <v>945.31720000000007</v>
      </c>
      <c r="V33" s="1">
        <v>10</v>
      </c>
      <c r="W33" s="7">
        <f t="shared" si="1"/>
        <v>22677.612799999999</v>
      </c>
      <c r="X33" s="24">
        <v>1937.35</v>
      </c>
      <c r="Y33" s="24">
        <v>178.13</v>
      </c>
      <c r="Z33" s="1">
        <v>0</v>
      </c>
      <c r="AA33" s="1">
        <v>0</v>
      </c>
      <c r="AB33" s="1">
        <v>0</v>
      </c>
      <c r="AC33" s="83">
        <f t="shared" si="4"/>
        <v>2115.48</v>
      </c>
      <c r="AD33" s="91"/>
      <c r="AE33" s="93"/>
    </row>
    <row r="34" spans="1:31" s="6" customFormat="1" ht="27.75" customHeight="1" x14ac:dyDescent="0.25">
      <c r="A34" s="33">
        <v>33</v>
      </c>
      <c r="B34" s="3" t="s">
        <v>6</v>
      </c>
      <c r="C34" s="3" t="s">
        <v>7</v>
      </c>
      <c r="D34" s="3" t="s">
        <v>119</v>
      </c>
      <c r="E34" s="9" t="s">
        <v>716</v>
      </c>
      <c r="F34" s="3" t="s">
        <v>120</v>
      </c>
      <c r="G34" s="41" t="s">
        <v>121</v>
      </c>
      <c r="H34" s="69" t="s">
        <v>717</v>
      </c>
      <c r="I34" s="24">
        <v>56774.720000000001</v>
      </c>
      <c r="J34" s="2"/>
      <c r="K34" s="24">
        <v>48643.35</v>
      </c>
      <c r="L34" s="2"/>
      <c r="M34" s="24">
        <v>4989.38</v>
      </c>
      <c r="N34" s="24">
        <v>2515.0700000000002</v>
      </c>
      <c r="O34" s="24">
        <v>12575.35</v>
      </c>
      <c r="P34" s="2">
        <v>0</v>
      </c>
      <c r="Q34" s="2">
        <v>0</v>
      </c>
      <c r="R34" s="2">
        <v>0</v>
      </c>
      <c r="S34" s="2">
        <v>0</v>
      </c>
      <c r="T34" s="7">
        <f t="shared" ref="T34:T65" si="5">SUM(I34:S34)</f>
        <v>125497.87000000002</v>
      </c>
      <c r="U34" s="1">
        <f t="shared" si="3"/>
        <v>5019.9148000000014</v>
      </c>
      <c r="V34" s="1">
        <v>12</v>
      </c>
      <c r="W34" s="7">
        <f t="shared" si="1"/>
        <v>120465.95520000003</v>
      </c>
      <c r="X34" s="24">
        <v>3302.95</v>
      </c>
      <c r="Y34" s="24">
        <v>458.69</v>
      </c>
      <c r="Z34" s="1">
        <v>0</v>
      </c>
      <c r="AA34" s="1">
        <v>0</v>
      </c>
      <c r="AB34" s="1">
        <v>0</v>
      </c>
      <c r="AC34" s="83">
        <f t="shared" si="4"/>
        <v>3761.64</v>
      </c>
      <c r="AD34" s="91"/>
      <c r="AE34" s="93"/>
    </row>
    <row r="35" spans="1:31" s="6" customFormat="1" ht="24.95" customHeight="1" x14ac:dyDescent="0.25">
      <c r="A35" s="3">
        <v>34</v>
      </c>
      <c r="B35" s="3" t="s">
        <v>6</v>
      </c>
      <c r="C35" s="3" t="s">
        <v>7</v>
      </c>
      <c r="D35" s="3" t="s">
        <v>122</v>
      </c>
      <c r="E35" s="3" t="s">
        <v>123</v>
      </c>
      <c r="F35" s="3" t="s">
        <v>124</v>
      </c>
      <c r="G35" s="41" t="s">
        <v>125</v>
      </c>
      <c r="H35" s="69" t="s">
        <v>568</v>
      </c>
      <c r="I35" s="24">
        <v>92177.21</v>
      </c>
      <c r="J35" s="2"/>
      <c r="K35" s="24">
        <v>14944.57</v>
      </c>
      <c r="L35" s="2"/>
      <c r="M35" s="24">
        <v>8315.64</v>
      </c>
      <c r="N35" s="24">
        <v>4191.78</v>
      </c>
      <c r="O35" s="24">
        <v>20958.91</v>
      </c>
      <c r="P35" s="2">
        <v>0</v>
      </c>
      <c r="Q35" s="2">
        <v>0</v>
      </c>
      <c r="R35" s="2">
        <v>0</v>
      </c>
      <c r="S35" s="2">
        <v>0</v>
      </c>
      <c r="T35" s="7">
        <f t="shared" si="5"/>
        <v>140588.10999999999</v>
      </c>
      <c r="U35" s="1">
        <f t="shared" si="3"/>
        <v>5623.5243999999993</v>
      </c>
      <c r="V35" s="1">
        <v>12</v>
      </c>
      <c r="W35" s="7">
        <f t="shared" si="1"/>
        <v>134952.58559999999</v>
      </c>
      <c r="X35" s="24">
        <v>5351.35</v>
      </c>
      <c r="Y35" s="24">
        <v>832.77</v>
      </c>
      <c r="Z35" s="1">
        <v>0</v>
      </c>
      <c r="AA35" s="1">
        <v>0</v>
      </c>
      <c r="AB35" s="1">
        <v>0</v>
      </c>
      <c r="AC35" s="83">
        <f t="shared" si="4"/>
        <v>6184.1200000000008</v>
      </c>
      <c r="AD35" s="91"/>
      <c r="AE35" s="93"/>
    </row>
    <row r="36" spans="1:31" s="6" customFormat="1" ht="24.95" customHeight="1" x14ac:dyDescent="0.25">
      <c r="A36" s="33">
        <v>35</v>
      </c>
      <c r="B36" s="3" t="s">
        <v>6</v>
      </c>
      <c r="C36" s="3" t="s">
        <v>7</v>
      </c>
      <c r="D36" s="3" t="s">
        <v>126</v>
      </c>
      <c r="E36" s="3" t="s">
        <v>127</v>
      </c>
      <c r="F36" s="3" t="s">
        <v>124</v>
      </c>
      <c r="G36" s="41" t="s">
        <v>128</v>
      </c>
      <c r="H36" s="69" t="s">
        <v>718</v>
      </c>
      <c r="I36" s="24">
        <v>68575.55</v>
      </c>
      <c r="J36" s="2"/>
      <c r="K36" s="2">
        <v>18167.66</v>
      </c>
      <c r="L36" s="2"/>
      <c r="M36" s="24">
        <v>5034.33</v>
      </c>
      <c r="N36" s="24">
        <v>2537.73</v>
      </c>
      <c r="O36" s="24">
        <v>12688.64</v>
      </c>
      <c r="P36" s="24">
        <v>6059.66</v>
      </c>
      <c r="Q36" s="2">
        <v>0</v>
      </c>
      <c r="R36" s="2">
        <v>0</v>
      </c>
      <c r="S36" s="2">
        <v>0</v>
      </c>
      <c r="T36" s="7">
        <f t="shared" si="5"/>
        <v>113063.57</v>
      </c>
      <c r="U36" s="1">
        <f t="shared" si="3"/>
        <v>4522.5428000000002</v>
      </c>
      <c r="V36" s="1">
        <v>14</v>
      </c>
      <c r="W36" s="7">
        <f t="shared" si="1"/>
        <v>108527.02720000001</v>
      </c>
      <c r="X36" s="24">
        <v>3985.75</v>
      </c>
      <c r="Y36" s="24">
        <v>605.65</v>
      </c>
      <c r="Z36" s="1">
        <v>0</v>
      </c>
      <c r="AA36" s="1">
        <f t="shared" ref="AA36" si="6">X36*4%</f>
        <v>159.43</v>
      </c>
      <c r="AB36" s="1">
        <v>2</v>
      </c>
      <c r="AC36" s="83">
        <f t="shared" si="4"/>
        <v>4429.9699999999993</v>
      </c>
      <c r="AD36" s="91"/>
      <c r="AE36" s="93"/>
    </row>
    <row r="37" spans="1:31" s="6" customFormat="1" ht="24.95" customHeight="1" x14ac:dyDescent="0.25">
      <c r="A37" s="3">
        <v>36</v>
      </c>
      <c r="B37" s="3" t="s">
        <v>6</v>
      </c>
      <c r="C37" s="3" t="s">
        <v>7</v>
      </c>
      <c r="D37" s="3" t="s">
        <v>129</v>
      </c>
      <c r="E37" s="3" t="s">
        <v>130</v>
      </c>
      <c r="F37" s="3" t="s">
        <v>124</v>
      </c>
      <c r="G37" s="41" t="s">
        <v>131</v>
      </c>
      <c r="H37" s="69" t="s">
        <v>569</v>
      </c>
      <c r="I37" s="24">
        <v>68575.55</v>
      </c>
      <c r="J37" s="2"/>
      <c r="K37" s="24">
        <v>12826.83</v>
      </c>
      <c r="L37" s="2"/>
      <c r="M37" s="24">
        <v>4449.99</v>
      </c>
      <c r="N37" s="24">
        <v>2243.17</v>
      </c>
      <c r="O37" s="24">
        <v>11215.85</v>
      </c>
      <c r="P37" s="24">
        <v>6059.66</v>
      </c>
      <c r="Q37" s="2">
        <v>0</v>
      </c>
      <c r="R37" s="2">
        <v>0</v>
      </c>
      <c r="S37" s="2">
        <v>0</v>
      </c>
      <c r="T37" s="7">
        <f t="shared" si="5"/>
        <v>105371.05000000002</v>
      </c>
      <c r="U37" s="1">
        <f t="shared" si="3"/>
        <v>4214.8420000000006</v>
      </c>
      <c r="V37" s="1">
        <v>14</v>
      </c>
      <c r="W37" s="7">
        <f t="shared" si="1"/>
        <v>101142.20800000001</v>
      </c>
      <c r="X37" s="24">
        <v>3985.75</v>
      </c>
      <c r="Y37" s="24">
        <v>467.6</v>
      </c>
      <c r="Z37" s="1">
        <v>0</v>
      </c>
      <c r="AA37" s="1">
        <v>0</v>
      </c>
      <c r="AB37" s="1">
        <v>0</v>
      </c>
      <c r="AC37" s="83">
        <f t="shared" si="4"/>
        <v>4453.3500000000004</v>
      </c>
      <c r="AD37" s="91"/>
      <c r="AE37" s="93"/>
    </row>
    <row r="38" spans="1:31" s="6" customFormat="1" ht="24.95" customHeight="1" x14ac:dyDescent="0.25">
      <c r="A38" s="33">
        <v>37</v>
      </c>
      <c r="B38" s="3" t="s">
        <v>6</v>
      </c>
      <c r="C38" s="3" t="s">
        <v>7</v>
      </c>
      <c r="D38" s="3" t="s">
        <v>132</v>
      </c>
      <c r="E38" s="3" t="s">
        <v>133</v>
      </c>
      <c r="F38" s="3" t="s">
        <v>124</v>
      </c>
      <c r="G38" s="41" t="s">
        <v>134</v>
      </c>
      <c r="H38" s="69" t="s">
        <v>570</v>
      </c>
      <c r="I38" s="24">
        <v>111889</v>
      </c>
      <c r="J38" s="2"/>
      <c r="K38" s="24">
        <v>19462.25</v>
      </c>
      <c r="L38" s="2"/>
      <c r="M38" s="24">
        <v>8944.93</v>
      </c>
      <c r="N38" s="24">
        <v>4509</v>
      </c>
      <c r="O38" s="24">
        <v>22544.99</v>
      </c>
      <c r="P38" s="24">
        <v>6059.66</v>
      </c>
      <c r="Q38" s="2">
        <v>0</v>
      </c>
      <c r="R38" s="2">
        <v>0</v>
      </c>
      <c r="S38" s="2">
        <v>0</v>
      </c>
      <c r="T38" s="7">
        <f t="shared" si="5"/>
        <v>173409.83</v>
      </c>
      <c r="U38" s="1">
        <f t="shared" si="3"/>
        <v>6936.3931999999995</v>
      </c>
      <c r="V38" s="1">
        <v>14</v>
      </c>
      <c r="W38" s="7">
        <f t="shared" si="1"/>
        <v>166459.4368</v>
      </c>
      <c r="X38" s="24">
        <v>7399.75</v>
      </c>
      <c r="Y38" s="24">
        <v>957.46</v>
      </c>
      <c r="Z38" s="1">
        <v>0</v>
      </c>
      <c r="AA38" s="1">
        <v>0</v>
      </c>
      <c r="AB38" s="1">
        <v>0</v>
      </c>
      <c r="AC38" s="83">
        <f>X38+Y38</f>
        <v>8357.2099999999991</v>
      </c>
      <c r="AD38" s="91"/>
      <c r="AE38" s="93"/>
    </row>
    <row r="39" spans="1:31" s="6" customFormat="1" ht="24.95" customHeight="1" x14ac:dyDescent="0.25">
      <c r="A39" s="3">
        <v>38</v>
      </c>
      <c r="B39" s="3" t="s">
        <v>6</v>
      </c>
      <c r="C39" s="3" t="s">
        <v>7</v>
      </c>
      <c r="D39" s="3" t="s">
        <v>147</v>
      </c>
      <c r="E39" s="3" t="s">
        <v>148</v>
      </c>
      <c r="F39" s="3" t="s">
        <v>149</v>
      </c>
      <c r="G39" s="41" t="s">
        <v>150</v>
      </c>
      <c r="H39" s="69" t="s">
        <v>571</v>
      </c>
      <c r="I39" s="24">
        <v>41084.019999999997</v>
      </c>
      <c r="J39" s="2"/>
      <c r="K39" s="2">
        <v>0</v>
      </c>
      <c r="L39" s="2"/>
      <c r="M39" s="24">
        <v>2831.81</v>
      </c>
      <c r="N39" s="24">
        <v>1427.47</v>
      </c>
      <c r="O39" s="24">
        <v>7137.36</v>
      </c>
      <c r="P39" s="2">
        <v>0</v>
      </c>
      <c r="Q39" s="2">
        <v>0</v>
      </c>
      <c r="R39" s="2">
        <v>0</v>
      </c>
      <c r="S39" s="2">
        <v>0</v>
      </c>
      <c r="T39" s="7">
        <f t="shared" si="5"/>
        <v>52480.659999999996</v>
      </c>
      <c r="U39" s="1">
        <f t="shared" si="3"/>
        <v>2099.2264</v>
      </c>
      <c r="V39" s="1">
        <v>10</v>
      </c>
      <c r="W39" s="7">
        <f t="shared" si="1"/>
        <v>50371.433599999997</v>
      </c>
      <c r="X39" s="24">
        <v>3302.95</v>
      </c>
      <c r="Y39" s="24">
        <v>298.37</v>
      </c>
      <c r="Z39" s="1">
        <v>0</v>
      </c>
      <c r="AA39" s="1">
        <v>0</v>
      </c>
      <c r="AB39" s="1">
        <v>0</v>
      </c>
      <c r="AC39" s="83">
        <f>X39+Y39-AA39-AB39</f>
        <v>3601.3199999999997</v>
      </c>
      <c r="AD39" s="91"/>
      <c r="AE39" s="93"/>
    </row>
    <row r="40" spans="1:31" s="6" customFormat="1" ht="31.5" customHeight="1" x14ac:dyDescent="0.25">
      <c r="A40" s="33">
        <v>39</v>
      </c>
      <c r="B40" s="3" t="s">
        <v>6</v>
      </c>
      <c r="C40" s="3" t="s">
        <v>7</v>
      </c>
      <c r="D40" s="3" t="s">
        <v>151</v>
      </c>
      <c r="E40" s="38" t="s">
        <v>152</v>
      </c>
      <c r="F40" s="3" t="s">
        <v>149</v>
      </c>
      <c r="G40" s="41" t="s">
        <v>153</v>
      </c>
      <c r="H40" s="69" t="s">
        <v>572</v>
      </c>
      <c r="I40" s="24">
        <v>21372.23</v>
      </c>
      <c r="J40" s="2"/>
      <c r="K40" s="2">
        <v>0</v>
      </c>
      <c r="L40" s="2"/>
      <c r="M40" s="24">
        <v>898.99</v>
      </c>
      <c r="N40" s="24">
        <v>453.17</v>
      </c>
      <c r="O40" s="24">
        <v>2265.83</v>
      </c>
      <c r="P40" s="2">
        <v>0</v>
      </c>
      <c r="Q40" s="2">
        <v>0</v>
      </c>
      <c r="R40" s="2">
        <v>0</v>
      </c>
      <c r="S40" s="2">
        <v>0</v>
      </c>
      <c r="T40" s="7">
        <f t="shared" si="5"/>
        <v>24990.22</v>
      </c>
      <c r="U40" s="1">
        <f t="shared" si="3"/>
        <v>999.60880000000009</v>
      </c>
      <c r="V40" s="1">
        <v>10</v>
      </c>
      <c r="W40" s="7">
        <f t="shared" si="1"/>
        <v>23980.611199999999</v>
      </c>
      <c r="X40" s="24">
        <v>1254.55</v>
      </c>
      <c r="Y40" s="24">
        <v>75.709999999999994</v>
      </c>
      <c r="Z40" s="1">
        <v>0</v>
      </c>
      <c r="AA40" s="1">
        <v>0</v>
      </c>
      <c r="AB40" s="1">
        <v>0</v>
      </c>
      <c r="AC40" s="83">
        <f>X40+Y40-AA40-AB40</f>
        <v>1330.26</v>
      </c>
      <c r="AD40" s="91"/>
      <c r="AE40" s="93"/>
    </row>
    <row r="41" spans="1:31" s="6" customFormat="1" ht="24.95" customHeight="1" x14ac:dyDescent="0.25">
      <c r="A41" s="3">
        <v>40</v>
      </c>
      <c r="B41" s="3" t="s">
        <v>6</v>
      </c>
      <c r="C41" s="3" t="s">
        <v>7</v>
      </c>
      <c r="D41" s="3" t="s">
        <v>463</v>
      </c>
      <c r="E41" s="3" t="s">
        <v>464</v>
      </c>
      <c r="F41" s="3" t="s">
        <v>156</v>
      </c>
      <c r="G41" s="41" t="s">
        <v>462</v>
      </c>
      <c r="H41" s="69" t="s">
        <v>719</v>
      </c>
      <c r="I41" s="24">
        <v>33173.06</v>
      </c>
      <c r="J41" s="2"/>
      <c r="K41" s="2">
        <v>0</v>
      </c>
      <c r="L41" s="2"/>
      <c r="M41" s="24">
        <v>2517.17</v>
      </c>
      <c r="N41" s="24">
        <v>1268.8599999999999</v>
      </c>
      <c r="O41" s="24">
        <v>6344.32</v>
      </c>
      <c r="P41" s="2">
        <v>0</v>
      </c>
      <c r="Q41" s="2">
        <v>0</v>
      </c>
      <c r="R41" s="2">
        <v>0</v>
      </c>
      <c r="S41" s="2">
        <v>0</v>
      </c>
      <c r="T41" s="7">
        <f t="shared" si="5"/>
        <v>43303.409999999996</v>
      </c>
      <c r="U41" s="1">
        <v>0</v>
      </c>
      <c r="V41" s="1">
        <v>0</v>
      </c>
      <c r="W41" s="7">
        <f t="shared" si="1"/>
        <v>43303.409999999996</v>
      </c>
      <c r="X41" s="24">
        <v>1937.35</v>
      </c>
      <c r="Y41" s="24">
        <v>209.31</v>
      </c>
      <c r="Z41" s="1">
        <v>0</v>
      </c>
      <c r="AA41" s="1">
        <v>0</v>
      </c>
      <c r="AB41" s="1">
        <v>0</v>
      </c>
      <c r="AC41" s="83">
        <f>X41+Y41</f>
        <v>2146.66</v>
      </c>
      <c r="AD41" s="91"/>
      <c r="AE41" s="93"/>
    </row>
    <row r="42" spans="1:31" s="6" customFormat="1" ht="24.95" customHeight="1" x14ac:dyDescent="0.25">
      <c r="A42" s="33">
        <v>41</v>
      </c>
      <c r="B42" s="3" t="s">
        <v>6</v>
      </c>
      <c r="C42" s="3" t="s">
        <v>7</v>
      </c>
      <c r="D42" s="3" t="s">
        <v>154</v>
      </c>
      <c r="E42" s="3" t="s">
        <v>155</v>
      </c>
      <c r="F42" s="3" t="s">
        <v>156</v>
      </c>
      <c r="G42" s="41" t="s">
        <v>157</v>
      </c>
      <c r="H42" s="69" t="s">
        <v>573</v>
      </c>
      <c r="I42" s="24">
        <v>44973.89</v>
      </c>
      <c r="J42" s="2"/>
      <c r="K42" s="24">
        <v>33006.47</v>
      </c>
      <c r="L42" s="2"/>
      <c r="M42" s="24">
        <v>2786.86</v>
      </c>
      <c r="N42" s="24">
        <v>1404.81</v>
      </c>
      <c r="O42" s="24">
        <v>7024.07</v>
      </c>
      <c r="P42" s="2">
        <v>0</v>
      </c>
      <c r="Q42" s="2">
        <v>0</v>
      </c>
      <c r="R42" s="2">
        <v>0</v>
      </c>
      <c r="S42" s="2">
        <v>0</v>
      </c>
      <c r="T42" s="7">
        <f t="shared" si="5"/>
        <v>89196.1</v>
      </c>
      <c r="U42" s="1">
        <v>0</v>
      </c>
      <c r="V42" s="1">
        <v>0</v>
      </c>
      <c r="W42" s="7">
        <f t="shared" si="1"/>
        <v>89196.1</v>
      </c>
      <c r="X42" s="24">
        <v>2620.15</v>
      </c>
      <c r="Y42" s="24">
        <v>338.45</v>
      </c>
      <c r="Z42" s="1">
        <v>0</v>
      </c>
      <c r="AA42" s="1">
        <v>0</v>
      </c>
      <c r="AB42" s="1">
        <v>0</v>
      </c>
      <c r="AC42" s="83">
        <f>X42+Y42</f>
        <v>2958.6</v>
      </c>
      <c r="AD42" s="91"/>
      <c r="AE42" s="93"/>
    </row>
    <row r="43" spans="1:31" s="6" customFormat="1" ht="24.95" customHeight="1" x14ac:dyDescent="0.25">
      <c r="A43" s="3">
        <v>42</v>
      </c>
      <c r="B43" s="3" t="s">
        <v>6</v>
      </c>
      <c r="C43" s="3" t="s">
        <v>7</v>
      </c>
      <c r="D43" s="3" t="s">
        <v>158</v>
      </c>
      <c r="E43" s="3" t="s">
        <v>159</v>
      </c>
      <c r="F43" s="3" t="s">
        <v>160</v>
      </c>
      <c r="G43" s="41" t="s">
        <v>161</v>
      </c>
      <c r="H43" s="69" t="s">
        <v>720</v>
      </c>
      <c r="I43" s="24">
        <v>21372.23</v>
      </c>
      <c r="J43" s="2"/>
      <c r="K43" s="2">
        <v>0</v>
      </c>
      <c r="L43" s="2"/>
      <c r="M43" s="24">
        <v>898.99</v>
      </c>
      <c r="N43" s="24">
        <v>453.17</v>
      </c>
      <c r="O43" s="24">
        <v>2265.83</v>
      </c>
      <c r="P43" s="2">
        <v>0</v>
      </c>
      <c r="Q43" s="2">
        <v>0</v>
      </c>
      <c r="R43" s="2">
        <v>0</v>
      </c>
      <c r="S43" s="2">
        <v>0</v>
      </c>
      <c r="T43" s="7">
        <f t="shared" si="5"/>
        <v>24990.22</v>
      </c>
      <c r="U43" s="1">
        <f>T43*4%</f>
        <v>999.60880000000009</v>
      </c>
      <c r="V43" s="1">
        <v>10</v>
      </c>
      <c r="W43" s="7">
        <f t="shared" si="1"/>
        <v>23980.611199999999</v>
      </c>
      <c r="X43" s="24">
        <v>1254.55</v>
      </c>
      <c r="Y43" s="24">
        <v>129.13999999999999</v>
      </c>
      <c r="Z43" s="1">
        <v>0</v>
      </c>
      <c r="AA43" s="1">
        <v>0</v>
      </c>
      <c r="AB43" s="1">
        <v>0</v>
      </c>
      <c r="AC43" s="83">
        <f>X43+Y43-AA43-AB43</f>
        <v>1383.69</v>
      </c>
      <c r="AD43" s="91"/>
      <c r="AE43" s="93"/>
    </row>
    <row r="44" spans="1:31" s="6" customFormat="1" ht="24.95" customHeight="1" x14ac:dyDescent="0.25">
      <c r="A44" s="33">
        <v>43</v>
      </c>
      <c r="B44" s="3" t="s">
        <v>6</v>
      </c>
      <c r="C44" s="3" t="s">
        <v>7</v>
      </c>
      <c r="D44" s="3" t="s">
        <v>162</v>
      </c>
      <c r="E44" s="3" t="s">
        <v>163</v>
      </c>
      <c r="F44" s="3" t="s">
        <v>160</v>
      </c>
      <c r="G44" s="41" t="s">
        <v>164</v>
      </c>
      <c r="H44" s="69" t="s">
        <v>664</v>
      </c>
      <c r="I44" s="24">
        <v>56774.720000000001</v>
      </c>
      <c r="J44" s="2"/>
      <c r="K44" s="24">
        <v>6920.74</v>
      </c>
      <c r="L44" s="2"/>
      <c r="M44" s="24">
        <v>3820.7</v>
      </c>
      <c r="N44" s="24">
        <v>1925.95</v>
      </c>
      <c r="O44" s="24">
        <v>9629.77</v>
      </c>
      <c r="P44" s="2">
        <v>0</v>
      </c>
      <c r="Q44" s="2">
        <v>0</v>
      </c>
      <c r="R44" s="2">
        <v>0</v>
      </c>
      <c r="S44" s="2">
        <v>0</v>
      </c>
      <c r="T44" s="7">
        <f t="shared" si="5"/>
        <v>79071.88</v>
      </c>
      <c r="U44" s="1">
        <f>T44*4%</f>
        <v>3162.8752000000004</v>
      </c>
      <c r="V44" s="1">
        <v>12</v>
      </c>
      <c r="W44" s="7">
        <f t="shared" si="1"/>
        <v>75897.00480000001</v>
      </c>
      <c r="X44" s="24">
        <v>3302.95</v>
      </c>
      <c r="Y44" s="24">
        <v>378.53</v>
      </c>
      <c r="Z44" s="1">
        <v>0</v>
      </c>
      <c r="AA44" s="1">
        <v>0</v>
      </c>
      <c r="AB44" s="1">
        <v>0</v>
      </c>
      <c r="AC44" s="83">
        <f>X44+Y44-AA44-AB44</f>
        <v>3681.4799999999996</v>
      </c>
      <c r="AD44" s="91"/>
      <c r="AE44" s="93"/>
    </row>
    <row r="45" spans="1:31" s="6" customFormat="1" ht="24.95" customHeight="1" x14ac:dyDescent="0.25">
      <c r="A45" s="3">
        <v>44</v>
      </c>
      <c r="B45" s="3" t="s">
        <v>6</v>
      </c>
      <c r="C45" s="3" t="s">
        <v>7</v>
      </c>
      <c r="D45" s="3" t="s">
        <v>165</v>
      </c>
      <c r="E45" s="3" t="s">
        <v>166</v>
      </c>
      <c r="F45" s="3" t="s">
        <v>160</v>
      </c>
      <c r="G45" s="41" t="s">
        <v>167</v>
      </c>
      <c r="H45" s="69" t="s">
        <v>574</v>
      </c>
      <c r="I45" s="24">
        <v>56774.720000000001</v>
      </c>
      <c r="J45" s="2"/>
      <c r="K45" s="2">
        <v>13596.89</v>
      </c>
      <c r="L45" s="2"/>
      <c r="M45" s="24">
        <v>3955.55</v>
      </c>
      <c r="N45" s="24">
        <v>1993.93</v>
      </c>
      <c r="O45" s="24">
        <v>9969.65</v>
      </c>
      <c r="P45" s="2">
        <v>0</v>
      </c>
      <c r="Q45" s="2">
        <v>0</v>
      </c>
      <c r="R45" s="2">
        <v>0</v>
      </c>
      <c r="S45" s="2">
        <v>0</v>
      </c>
      <c r="T45" s="7">
        <f t="shared" si="5"/>
        <v>86290.739999999991</v>
      </c>
      <c r="U45" s="1">
        <f>T45*4%</f>
        <v>3451.6295999999998</v>
      </c>
      <c r="V45" s="1">
        <v>12</v>
      </c>
      <c r="W45" s="7">
        <f t="shared" si="1"/>
        <v>82827.11039999999</v>
      </c>
      <c r="X45" s="24">
        <v>3302.95</v>
      </c>
      <c r="Y45" s="24">
        <v>356.26</v>
      </c>
      <c r="Z45" s="1">
        <v>0</v>
      </c>
      <c r="AA45" s="1">
        <v>0</v>
      </c>
      <c r="AB45" s="1">
        <v>0</v>
      </c>
      <c r="AC45" s="83">
        <f>X45+Y45-AA45-AB45</f>
        <v>3659.21</v>
      </c>
      <c r="AD45" s="91"/>
      <c r="AE45" s="93"/>
    </row>
    <row r="46" spans="1:31" s="6" customFormat="1" ht="24.95" customHeight="1" x14ac:dyDescent="0.25">
      <c r="A46" s="33">
        <v>45</v>
      </c>
      <c r="B46" s="3" t="s">
        <v>6</v>
      </c>
      <c r="C46" s="3" t="s">
        <v>7</v>
      </c>
      <c r="D46" s="3" t="s">
        <v>168</v>
      </c>
      <c r="E46" s="3" t="s">
        <v>665</v>
      </c>
      <c r="F46" s="3" t="s">
        <v>169</v>
      </c>
      <c r="G46" s="41" t="s">
        <v>170</v>
      </c>
      <c r="H46" s="69" t="s">
        <v>721</v>
      </c>
      <c r="I46" s="24">
        <v>44973.89</v>
      </c>
      <c r="J46" s="2"/>
      <c r="K46" s="2">
        <v>0</v>
      </c>
      <c r="L46" s="2"/>
      <c r="M46" s="24">
        <v>2831.81</v>
      </c>
      <c r="N46" s="24">
        <v>1427.47</v>
      </c>
      <c r="O46" s="24">
        <v>7137.36</v>
      </c>
      <c r="P46" s="24">
        <v>6059.66</v>
      </c>
      <c r="Q46" s="2">
        <v>0</v>
      </c>
      <c r="R46" s="2">
        <v>0</v>
      </c>
      <c r="S46" s="2">
        <v>0</v>
      </c>
      <c r="T46" s="7">
        <f t="shared" si="5"/>
        <v>62430.19</v>
      </c>
      <c r="U46" s="1">
        <v>0</v>
      </c>
      <c r="V46" s="1">
        <v>0</v>
      </c>
      <c r="W46" s="7">
        <f t="shared" si="1"/>
        <v>62430.19</v>
      </c>
      <c r="X46" s="24">
        <v>2620.15</v>
      </c>
      <c r="Y46" s="24">
        <v>244.93</v>
      </c>
      <c r="Z46" s="1">
        <v>0</v>
      </c>
      <c r="AA46" s="1">
        <v>0</v>
      </c>
      <c r="AB46" s="1">
        <v>0</v>
      </c>
      <c r="AC46" s="83">
        <f>X46+Y46</f>
        <v>2865.08</v>
      </c>
      <c r="AD46" s="91"/>
      <c r="AE46" s="93"/>
    </row>
    <row r="47" spans="1:31" s="6" customFormat="1" ht="27" customHeight="1" x14ac:dyDescent="0.25">
      <c r="A47" s="3">
        <v>46</v>
      </c>
      <c r="B47" s="3" t="s">
        <v>6</v>
      </c>
      <c r="C47" s="3" t="s">
        <v>7</v>
      </c>
      <c r="D47" s="3" t="s">
        <v>171</v>
      </c>
      <c r="E47" s="38" t="s">
        <v>172</v>
      </c>
      <c r="F47" s="3" t="s">
        <v>173</v>
      </c>
      <c r="G47" s="41" t="s">
        <v>174</v>
      </c>
      <c r="H47" s="69" t="s">
        <v>575</v>
      </c>
      <c r="I47" s="24">
        <v>80376.38</v>
      </c>
      <c r="J47" s="2"/>
      <c r="K47" s="24">
        <v>15978.82</v>
      </c>
      <c r="L47" s="2"/>
      <c r="M47" s="24">
        <v>6877.26</v>
      </c>
      <c r="N47" s="24">
        <v>3466.72</v>
      </c>
      <c r="O47" s="24">
        <v>17333.59</v>
      </c>
      <c r="P47" s="2">
        <v>0</v>
      </c>
      <c r="Q47" s="2">
        <v>0</v>
      </c>
      <c r="R47" s="2">
        <v>0</v>
      </c>
      <c r="S47" s="2">
        <v>0</v>
      </c>
      <c r="T47" s="7">
        <f t="shared" si="5"/>
        <v>124032.77</v>
      </c>
      <c r="U47" s="1">
        <f>T47*4%</f>
        <v>4961.3108000000002</v>
      </c>
      <c r="V47" s="1">
        <v>12</v>
      </c>
      <c r="W47" s="7">
        <f t="shared" si="1"/>
        <v>119059.4592</v>
      </c>
      <c r="X47" s="24">
        <v>4668.55</v>
      </c>
      <c r="Y47" s="24">
        <v>623.46</v>
      </c>
      <c r="Z47" s="1">
        <v>0</v>
      </c>
      <c r="AA47" s="1">
        <v>0</v>
      </c>
      <c r="AB47" s="1">
        <v>0</v>
      </c>
      <c r="AC47" s="83">
        <f>X47+Y47-AA47-AB47</f>
        <v>5292.01</v>
      </c>
      <c r="AD47" s="91"/>
      <c r="AE47" s="93"/>
    </row>
    <row r="48" spans="1:31" s="6" customFormat="1" ht="24.95" customHeight="1" x14ac:dyDescent="0.25">
      <c r="A48" s="33">
        <v>47</v>
      </c>
      <c r="B48" s="3" t="s">
        <v>6</v>
      </c>
      <c r="C48" s="3" t="s">
        <v>7</v>
      </c>
      <c r="D48" s="3" t="s">
        <v>175</v>
      </c>
      <c r="E48" s="3" t="s">
        <v>9</v>
      </c>
      <c r="F48" s="3" t="s">
        <v>173</v>
      </c>
      <c r="G48" s="41" t="s">
        <v>176</v>
      </c>
      <c r="H48" s="69" t="s">
        <v>722</v>
      </c>
      <c r="I48" s="24">
        <v>56774.720000000001</v>
      </c>
      <c r="J48" s="2"/>
      <c r="K48" s="24">
        <v>44678.29</v>
      </c>
      <c r="L48" s="2"/>
      <c r="M48" s="24">
        <v>4494.9399999999996</v>
      </c>
      <c r="N48" s="24">
        <v>2265.83</v>
      </c>
      <c r="O48" s="24">
        <v>11329.14</v>
      </c>
      <c r="P48" s="2">
        <v>0</v>
      </c>
      <c r="Q48" s="2">
        <v>0</v>
      </c>
      <c r="R48" s="2">
        <v>0</v>
      </c>
      <c r="S48" s="2">
        <v>0</v>
      </c>
      <c r="T48" s="7">
        <f t="shared" si="5"/>
        <v>119542.92000000001</v>
      </c>
      <c r="U48" s="1">
        <f>T48*4%</f>
        <v>4781.7168000000011</v>
      </c>
      <c r="V48" s="1">
        <v>12</v>
      </c>
      <c r="W48" s="7">
        <f t="shared" si="1"/>
        <v>114749.20320000002</v>
      </c>
      <c r="X48" s="24">
        <v>3302.95</v>
      </c>
      <c r="Y48" s="24">
        <v>400.8</v>
      </c>
      <c r="Z48" s="1">
        <v>0</v>
      </c>
      <c r="AA48" s="1">
        <v>0</v>
      </c>
      <c r="AB48" s="1">
        <v>0</v>
      </c>
      <c r="AC48" s="83">
        <f>X48+Y48-AA48-AB48</f>
        <v>3703.75</v>
      </c>
      <c r="AD48" s="91"/>
      <c r="AE48" s="93"/>
    </row>
    <row r="49" spans="1:31" s="6" customFormat="1" ht="24.95" customHeight="1" x14ac:dyDescent="0.25">
      <c r="A49" s="3">
        <v>48</v>
      </c>
      <c r="B49" s="3" t="s">
        <v>6</v>
      </c>
      <c r="C49" s="3" t="s">
        <v>7</v>
      </c>
      <c r="D49" s="3" t="s">
        <v>177</v>
      </c>
      <c r="E49" s="3" t="s">
        <v>178</v>
      </c>
      <c r="F49" s="3" t="s">
        <v>173</v>
      </c>
      <c r="G49" s="41" t="s">
        <v>179</v>
      </c>
      <c r="H49" s="69" t="s">
        <v>576</v>
      </c>
      <c r="I49" s="24">
        <v>56774.720000000001</v>
      </c>
      <c r="J49" s="2"/>
      <c r="K49" s="24">
        <v>18549.349999999999</v>
      </c>
      <c r="L49" s="2"/>
      <c r="M49" s="24">
        <v>4809.59</v>
      </c>
      <c r="N49" s="24">
        <v>2424.44</v>
      </c>
      <c r="O49" s="24">
        <v>12122.18</v>
      </c>
      <c r="P49" s="2">
        <v>0</v>
      </c>
      <c r="Q49" s="2">
        <v>0</v>
      </c>
      <c r="R49" s="2">
        <v>0</v>
      </c>
      <c r="S49" s="2">
        <v>0</v>
      </c>
      <c r="T49" s="7">
        <f t="shared" si="5"/>
        <v>94680.28</v>
      </c>
      <c r="U49" s="1">
        <f>T49*4%</f>
        <v>3787.2112000000002</v>
      </c>
      <c r="V49" s="1">
        <v>12</v>
      </c>
      <c r="W49" s="7">
        <f t="shared" si="1"/>
        <v>90881.068799999994</v>
      </c>
      <c r="X49" s="24">
        <v>3302.95</v>
      </c>
      <c r="Y49" s="24">
        <v>449.78</v>
      </c>
      <c r="Z49" s="1">
        <v>0</v>
      </c>
      <c r="AA49" s="1">
        <v>0</v>
      </c>
      <c r="AB49" s="1">
        <v>0</v>
      </c>
      <c r="AC49" s="83">
        <f>X49+Y49-AA49-AB49</f>
        <v>3752.7299999999996</v>
      </c>
      <c r="AD49" s="91"/>
      <c r="AE49" s="93"/>
    </row>
    <row r="50" spans="1:31" s="6" customFormat="1" ht="24" customHeight="1" x14ac:dyDescent="0.25">
      <c r="A50" s="33">
        <v>49</v>
      </c>
      <c r="B50" s="3" t="s">
        <v>6</v>
      </c>
      <c r="C50" s="3" t="s">
        <v>7</v>
      </c>
      <c r="D50" s="3" t="s">
        <v>180</v>
      </c>
      <c r="E50" s="3" t="s">
        <v>181</v>
      </c>
      <c r="F50" s="3" t="s">
        <v>173</v>
      </c>
      <c r="G50" s="41" t="s">
        <v>182</v>
      </c>
      <c r="H50" s="69" t="s">
        <v>691</v>
      </c>
      <c r="I50" s="24">
        <v>52884.85</v>
      </c>
      <c r="J50" s="2"/>
      <c r="K50" s="24">
        <v>18968.46</v>
      </c>
      <c r="L50" s="2"/>
      <c r="M50" s="24">
        <v>4584.84</v>
      </c>
      <c r="N50" s="24">
        <v>2311.15</v>
      </c>
      <c r="O50" s="24">
        <v>11555.73</v>
      </c>
      <c r="P50" s="2">
        <v>0</v>
      </c>
      <c r="Q50" s="2">
        <v>0</v>
      </c>
      <c r="R50" s="2">
        <v>0</v>
      </c>
      <c r="S50" s="2">
        <v>0</v>
      </c>
      <c r="T50" s="7">
        <f t="shared" si="5"/>
        <v>90305.029999999984</v>
      </c>
      <c r="U50" s="1">
        <f>T50*4%</f>
        <v>3612.2011999999995</v>
      </c>
      <c r="V50" s="1">
        <v>12</v>
      </c>
      <c r="W50" s="7">
        <f t="shared" si="1"/>
        <v>86680.828799999988</v>
      </c>
      <c r="X50" s="24">
        <v>3985.75</v>
      </c>
      <c r="Y50" s="24">
        <v>494.32</v>
      </c>
      <c r="Z50" s="1">
        <v>0</v>
      </c>
      <c r="AA50" s="1">
        <v>0</v>
      </c>
      <c r="AB50" s="1">
        <v>0</v>
      </c>
      <c r="AC50" s="83">
        <f>X50+Y50-AA50-AB50</f>
        <v>4480.07</v>
      </c>
      <c r="AD50" s="91"/>
      <c r="AE50" s="93"/>
    </row>
    <row r="51" spans="1:31" s="6" customFormat="1" ht="24.95" customHeight="1" x14ac:dyDescent="0.25">
      <c r="A51" s="3">
        <v>50</v>
      </c>
      <c r="B51" s="3" t="s">
        <v>6</v>
      </c>
      <c r="C51" s="3" t="s">
        <v>7</v>
      </c>
      <c r="D51" s="3" t="s">
        <v>183</v>
      </c>
      <c r="E51" s="3" t="s">
        <v>184</v>
      </c>
      <c r="F51" s="3" t="s">
        <v>173</v>
      </c>
      <c r="G51" s="41" t="s">
        <v>185</v>
      </c>
      <c r="H51" s="69" t="s">
        <v>577</v>
      </c>
      <c r="I51" s="24">
        <v>80376.38</v>
      </c>
      <c r="J51" s="2"/>
      <c r="K51" s="24">
        <v>41120.629999999997</v>
      </c>
      <c r="L51" s="2"/>
      <c r="M51" s="24">
        <v>5393.93</v>
      </c>
      <c r="N51" s="24">
        <v>2718.99</v>
      </c>
      <c r="O51" s="24">
        <v>13594.97</v>
      </c>
      <c r="P51" s="2">
        <v>0</v>
      </c>
      <c r="Q51" s="2">
        <v>0</v>
      </c>
      <c r="R51" s="2">
        <v>0</v>
      </c>
      <c r="S51" s="2">
        <v>0</v>
      </c>
      <c r="T51" s="7">
        <f t="shared" si="5"/>
        <v>143204.9</v>
      </c>
      <c r="U51" s="1">
        <v>0</v>
      </c>
      <c r="V51" s="1">
        <v>0</v>
      </c>
      <c r="W51" s="7">
        <f t="shared" si="1"/>
        <v>143204.9</v>
      </c>
      <c r="X51" s="24">
        <v>4668.55</v>
      </c>
      <c r="Y51" s="24">
        <v>601.19000000000005</v>
      </c>
      <c r="Z51" s="1">
        <v>0</v>
      </c>
      <c r="AA51" s="1">
        <v>0</v>
      </c>
      <c r="AB51" s="1">
        <v>0</v>
      </c>
      <c r="AC51" s="83">
        <f>X51+Y51</f>
        <v>5269.74</v>
      </c>
      <c r="AD51" s="91"/>
      <c r="AE51" s="93"/>
    </row>
    <row r="52" spans="1:31" s="6" customFormat="1" ht="24.95" customHeight="1" x14ac:dyDescent="0.25">
      <c r="A52" s="33">
        <v>51</v>
      </c>
      <c r="B52" s="3" t="s">
        <v>6</v>
      </c>
      <c r="C52" s="3" t="s">
        <v>7</v>
      </c>
      <c r="D52" s="3" t="s">
        <v>186</v>
      </c>
      <c r="E52" s="3" t="s">
        <v>187</v>
      </c>
      <c r="F52" s="3" t="s">
        <v>173</v>
      </c>
      <c r="G52" s="41" t="s">
        <v>188</v>
      </c>
      <c r="H52" s="69" t="s">
        <v>723</v>
      </c>
      <c r="I52" s="24">
        <v>68575.55</v>
      </c>
      <c r="J52" s="2"/>
      <c r="K52" s="24">
        <v>35909.17</v>
      </c>
      <c r="L52" s="2"/>
      <c r="M52" s="24">
        <v>5169.18</v>
      </c>
      <c r="N52" s="24">
        <v>2605.6999999999998</v>
      </c>
      <c r="O52" s="24">
        <v>13028.51</v>
      </c>
      <c r="P52" s="2">
        <v>0</v>
      </c>
      <c r="Q52" s="2">
        <v>0</v>
      </c>
      <c r="R52" s="2">
        <v>0</v>
      </c>
      <c r="S52" s="2">
        <v>0</v>
      </c>
      <c r="T52" s="7">
        <f t="shared" si="5"/>
        <v>125288.10999999999</v>
      </c>
      <c r="U52" s="1">
        <f>T52*4%</f>
        <v>5011.5243999999993</v>
      </c>
      <c r="V52" s="1">
        <v>12</v>
      </c>
      <c r="W52" s="7">
        <f t="shared" si="1"/>
        <v>120264.58559999999</v>
      </c>
      <c r="X52" s="24">
        <v>3985.75</v>
      </c>
      <c r="Y52" s="24">
        <v>534.4</v>
      </c>
      <c r="Z52" s="1">
        <v>0</v>
      </c>
      <c r="AA52" s="1">
        <v>0</v>
      </c>
      <c r="AB52" s="1">
        <v>0</v>
      </c>
      <c r="AC52" s="83">
        <f>X52+Y52-AA52-AB52</f>
        <v>4520.1499999999996</v>
      </c>
      <c r="AD52" s="91"/>
      <c r="AE52" s="93"/>
    </row>
    <row r="53" spans="1:31" s="6" customFormat="1" ht="24.95" customHeight="1" x14ac:dyDescent="0.25">
      <c r="A53" s="3">
        <v>52</v>
      </c>
      <c r="B53" s="3" t="s">
        <v>6</v>
      </c>
      <c r="C53" s="3" t="s">
        <v>7</v>
      </c>
      <c r="D53" s="3" t="s">
        <v>189</v>
      </c>
      <c r="E53" s="3" t="s">
        <v>666</v>
      </c>
      <c r="F53" s="3" t="s">
        <v>173</v>
      </c>
      <c r="G53" s="41" t="s">
        <v>190</v>
      </c>
      <c r="H53" s="69" t="s">
        <v>578</v>
      </c>
      <c r="I53" s="24">
        <v>44973.89</v>
      </c>
      <c r="J53" s="2"/>
      <c r="K53" s="24">
        <v>28970.84</v>
      </c>
      <c r="L53" s="2"/>
      <c r="M53" s="24">
        <v>3506.05</v>
      </c>
      <c r="N53" s="24">
        <v>1767.35</v>
      </c>
      <c r="O53" s="24">
        <v>8836.73</v>
      </c>
      <c r="P53" s="2">
        <v>0</v>
      </c>
      <c r="Q53" s="2">
        <v>0</v>
      </c>
      <c r="R53" s="2">
        <v>0</v>
      </c>
      <c r="S53" s="2">
        <v>0</v>
      </c>
      <c r="T53" s="7">
        <f t="shared" si="5"/>
        <v>88054.86</v>
      </c>
      <c r="U53" s="1">
        <v>0</v>
      </c>
      <c r="V53" s="1">
        <v>0</v>
      </c>
      <c r="W53" s="7">
        <f t="shared" si="1"/>
        <v>88054.86</v>
      </c>
      <c r="X53" s="24">
        <v>2620.15</v>
      </c>
      <c r="Y53" s="24">
        <v>347.36</v>
      </c>
      <c r="Z53" s="1">
        <v>0</v>
      </c>
      <c r="AA53" s="1">
        <v>0</v>
      </c>
      <c r="AB53" s="1">
        <v>0</v>
      </c>
      <c r="AC53" s="83">
        <f>X53+Y53</f>
        <v>2967.51</v>
      </c>
      <c r="AD53" s="91"/>
      <c r="AE53" s="93"/>
    </row>
    <row r="54" spans="1:31" s="6" customFormat="1" ht="24.95" customHeight="1" x14ac:dyDescent="0.25">
      <c r="A54" s="33">
        <v>53</v>
      </c>
      <c r="B54" s="3" t="s">
        <v>6</v>
      </c>
      <c r="C54" s="3" t="s">
        <v>7</v>
      </c>
      <c r="D54" s="3" t="s">
        <v>195</v>
      </c>
      <c r="E54" s="3" t="s">
        <v>196</v>
      </c>
      <c r="F54" s="3" t="s">
        <v>197</v>
      </c>
      <c r="G54" s="41" t="s">
        <v>198</v>
      </c>
      <c r="H54" s="69" t="s">
        <v>579</v>
      </c>
      <c r="I54" s="24">
        <v>56994.720000000001</v>
      </c>
      <c r="J54" s="2"/>
      <c r="K54" s="2">
        <v>0</v>
      </c>
      <c r="L54" s="2"/>
      <c r="M54" s="24">
        <v>3506.05</v>
      </c>
      <c r="N54" s="24">
        <v>1767.35</v>
      </c>
      <c r="O54" s="24">
        <v>8836.73</v>
      </c>
      <c r="P54" s="24">
        <v>6059.66</v>
      </c>
      <c r="Q54" s="2">
        <v>0</v>
      </c>
      <c r="R54" s="2">
        <v>0</v>
      </c>
      <c r="S54" s="2">
        <v>0</v>
      </c>
      <c r="T54" s="7">
        <f t="shared" si="5"/>
        <v>77164.510000000009</v>
      </c>
      <c r="U54" s="1">
        <f>T54*4%</f>
        <v>3086.5804000000003</v>
      </c>
      <c r="V54" s="1">
        <v>12</v>
      </c>
      <c r="W54" s="7">
        <f t="shared" si="1"/>
        <v>74065.929600000003</v>
      </c>
      <c r="X54" s="24">
        <v>3302.95</v>
      </c>
      <c r="Y54" s="24">
        <v>365.17</v>
      </c>
      <c r="Z54" s="1">
        <v>0</v>
      </c>
      <c r="AA54" s="1">
        <v>0</v>
      </c>
      <c r="AB54" s="1">
        <v>0</v>
      </c>
      <c r="AC54" s="83">
        <f t="shared" ref="AC54:AC61" si="7">X54+Y54-AA54-AB54</f>
        <v>3668.12</v>
      </c>
      <c r="AD54" s="91"/>
      <c r="AE54" s="93"/>
    </row>
    <row r="55" spans="1:31" s="6" customFormat="1" ht="24.95" customHeight="1" x14ac:dyDescent="0.25">
      <c r="A55" s="3">
        <v>54</v>
      </c>
      <c r="B55" s="3" t="s">
        <v>6</v>
      </c>
      <c r="C55" s="3" t="s">
        <v>7</v>
      </c>
      <c r="D55" s="3" t="s">
        <v>199</v>
      </c>
      <c r="E55" s="3" t="s">
        <v>724</v>
      </c>
      <c r="F55" s="3" t="s">
        <v>197</v>
      </c>
      <c r="G55" s="41" t="s">
        <v>200</v>
      </c>
      <c r="H55" s="69" t="s">
        <v>725</v>
      </c>
      <c r="I55" s="24">
        <v>76486.509999999995</v>
      </c>
      <c r="J55" s="2"/>
      <c r="K55" s="24">
        <v>26830.68</v>
      </c>
      <c r="L55" s="2"/>
      <c r="M55" s="24">
        <v>6742.41</v>
      </c>
      <c r="N55" s="24">
        <v>3398.74</v>
      </c>
      <c r="O55" s="24">
        <v>16993.71</v>
      </c>
      <c r="P55" s="24">
        <v>6059.66</v>
      </c>
      <c r="Q55" s="2">
        <v>0</v>
      </c>
      <c r="R55" s="2">
        <v>0</v>
      </c>
      <c r="S55" s="2">
        <v>0</v>
      </c>
      <c r="T55" s="7">
        <f t="shared" si="5"/>
        <v>136511.71000000002</v>
      </c>
      <c r="U55" s="1">
        <f>T55*4%</f>
        <v>5460.4684000000007</v>
      </c>
      <c r="V55" s="1">
        <v>14</v>
      </c>
      <c r="W55" s="7">
        <f t="shared" si="1"/>
        <v>131037.24160000002</v>
      </c>
      <c r="X55" s="24">
        <v>5351.35</v>
      </c>
      <c r="Y55" s="24">
        <v>806.05</v>
      </c>
      <c r="Z55" s="1">
        <v>0</v>
      </c>
      <c r="AA55" s="1">
        <v>0</v>
      </c>
      <c r="AB55" s="1">
        <v>0</v>
      </c>
      <c r="AC55" s="83">
        <f t="shared" si="7"/>
        <v>6157.4000000000005</v>
      </c>
      <c r="AD55" s="91"/>
      <c r="AE55" s="93"/>
    </row>
    <row r="56" spans="1:31" s="6" customFormat="1" ht="24.95" customHeight="1" x14ac:dyDescent="0.25">
      <c r="A56" s="33">
        <v>55</v>
      </c>
      <c r="B56" s="3" t="s">
        <v>6</v>
      </c>
      <c r="C56" s="3" t="s">
        <v>7</v>
      </c>
      <c r="D56" s="3" t="s">
        <v>201</v>
      </c>
      <c r="E56" s="3" t="s">
        <v>202</v>
      </c>
      <c r="F56" s="3" t="s">
        <v>197</v>
      </c>
      <c r="G56" s="41" t="s">
        <v>203</v>
      </c>
      <c r="H56" s="69" t="s">
        <v>580</v>
      </c>
      <c r="I56" s="24">
        <v>41084.019999999997</v>
      </c>
      <c r="J56" s="2"/>
      <c r="K56" s="24">
        <v>9197.4699999999993</v>
      </c>
      <c r="L56" s="2"/>
      <c r="M56" s="24">
        <v>2337.37</v>
      </c>
      <c r="N56" s="24">
        <v>1178.23</v>
      </c>
      <c r="O56" s="24">
        <v>5891.15</v>
      </c>
      <c r="P56" s="2">
        <v>0</v>
      </c>
      <c r="Q56" s="2">
        <v>0</v>
      </c>
      <c r="R56" s="2">
        <v>0</v>
      </c>
      <c r="S56" s="2">
        <v>0</v>
      </c>
      <c r="T56" s="7">
        <f t="shared" si="5"/>
        <v>59688.240000000005</v>
      </c>
      <c r="U56" s="1">
        <f>T56*4%</f>
        <v>2387.5296000000003</v>
      </c>
      <c r="V56" s="1">
        <v>12</v>
      </c>
      <c r="W56" s="7">
        <f t="shared" si="1"/>
        <v>57288.710400000004</v>
      </c>
      <c r="X56" s="24">
        <v>3302.95</v>
      </c>
      <c r="Y56" s="24">
        <v>316.18</v>
      </c>
      <c r="Z56" s="1">
        <v>0</v>
      </c>
      <c r="AA56" s="1">
        <v>0</v>
      </c>
      <c r="AB56" s="1">
        <v>0</v>
      </c>
      <c r="AC56" s="83">
        <f t="shared" si="7"/>
        <v>3619.1299999999997</v>
      </c>
      <c r="AD56" s="91"/>
      <c r="AE56" s="93"/>
    </row>
    <row r="57" spans="1:31" s="6" customFormat="1" ht="24.95" customHeight="1" x14ac:dyDescent="0.25">
      <c r="A57" s="3">
        <v>56</v>
      </c>
      <c r="B57" s="3" t="s">
        <v>6</v>
      </c>
      <c r="C57" s="3" t="s">
        <v>7</v>
      </c>
      <c r="D57" s="3" t="s">
        <v>204</v>
      </c>
      <c r="E57" s="3" t="s">
        <v>205</v>
      </c>
      <c r="F57" s="3" t="s">
        <v>197</v>
      </c>
      <c r="G57" s="41" t="s">
        <v>206</v>
      </c>
      <c r="H57" s="69" t="s">
        <v>581</v>
      </c>
      <c r="I57" s="24">
        <v>56774.720000000001</v>
      </c>
      <c r="J57" s="2"/>
      <c r="K57" s="24">
        <v>14104</v>
      </c>
      <c r="L57" s="2"/>
      <c r="M57" s="24">
        <v>3685.85</v>
      </c>
      <c r="N57" s="24">
        <v>1857.98</v>
      </c>
      <c r="O57" s="24">
        <v>9289.9</v>
      </c>
      <c r="P57" s="24">
        <v>4241.76</v>
      </c>
      <c r="Q57" s="2">
        <v>0</v>
      </c>
      <c r="R57" s="2">
        <v>0</v>
      </c>
      <c r="S57" s="2">
        <v>0</v>
      </c>
      <c r="T57" s="7">
        <f t="shared" si="5"/>
        <v>89954.209999999992</v>
      </c>
      <c r="U57" s="1">
        <f>T57*4%</f>
        <v>3598.1683999999996</v>
      </c>
      <c r="V57" s="1">
        <v>14</v>
      </c>
      <c r="W57" s="7">
        <f t="shared" si="1"/>
        <v>86342.041599999997</v>
      </c>
      <c r="X57" s="24">
        <v>3302.95</v>
      </c>
      <c r="Y57" s="24">
        <v>405.25</v>
      </c>
      <c r="Z57" s="1">
        <v>0</v>
      </c>
      <c r="AA57" s="1">
        <v>0</v>
      </c>
      <c r="AB57" s="1">
        <v>0</v>
      </c>
      <c r="AC57" s="83">
        <f t="shared" si="7"/>
        <v>3708.2</v>
      </c>
      <c r="AD57" s="91"/>
      <c r="AE57" s="93"/>
    </row>
    <row r="58" spans="1:31" s="6" customFormat="1" ht="24.95" customHeight="1" x14ac:dyDescent="0.25">
      <c r="A58" s="33">
        <v>57</v>
      </c>
      <c r="B58" s="3" t="s">
        <v>6</v>
      </c>
      <c r="C58" s="3" t="s">
        <v>7</v>
      </c>
      <c r="D58" s="3" t="s">
        <v>207</v>
      </c>
      <c r="E58" s="3" t="s">
        <v>659</v>
      </c>
      <c r="F58" s="3" t="s">
        <v>197</v>
      </c>
      <c r="G58" s="41" t="s">
        <v>209</v>
      </c>
      <c r="H58" s="74" t="s">
        <v>726</v>
      </c>
      <c r="I58" s="24">
        <v>44973.89</v>
      </c>
      <c r="J58" s="2"/>
      <c r="K58" s="24">
        <v>15379.02</v>
      </c>
      <c r="L58" s="2"/>
      <c r="M58" s="24">
        <v>3146.46</v>
      </c>
      <c r="N58" s="24">
        <v>1586.08</v>
      </c>
      <c r="O58" s="24">
        <v>7930.4</v>
      </c>
      <c r="P58" s="24">
        <v>2423.86</v>
      </c>
      <c r="Q58" s="2">
        <v>0</v>
      </c>
      <c r="R58" s="2">
        <v>0</v>
      </c>
      <c r="S58" s="2">
        <v>0</v>
      </c>
      <c r="T58" s="7">
        <f t="shared" si="5"/>
        <v>75439.710000000006</v>
      </c>
      <c r="U58" s="1">
        <v>1121.68</v>
      </c>
      <c r="V58" s="1">
        <v>8</v>
      </c>
      <c r="W58" s="7">
        <f t="shared" si="1"/>
        <v>74310.030000000013</v>
      </c>
      <c r="X58" s="24">
        <v>2620.15</v>
      </c>
      <c r="Y58" s="24">
        <v>267.2</v>
      </c>
      <c r="Z58" s="1">
        <v>0</v>
      </c>
      <c r="AA58" s="1">
        <v>0</v>
      </c>
      <c r="AB58" s="1">
        <v>0</v>
      </c>
      <c r="AC58" s="83">
        <f t="shared" si="7"/>
        <v>2887.35</v>
      </c>
      <c r="AD58" s="91"/>
      <c r="AE58" s="93"/>
    </row>
    <row r="59" spans="1:31" s="6" customFormat="1" ht="24.95" customHeight="1" x14ac:dyDescent="0.25">
      <c r="A59" s="3">
        <v>58</v>
      </c>
      <c r="B59" s="3" t="s">
        <v>6</v>
      </c>
      <c r="C59" s="3" t="s">
        <v>7</v>
      </c>
      <c r="D59" s="3" t="s">
        <v>210</v>
      </c>
      <c r="E59" s="3" t="s">
        <v>211</v>
      </c>
      <c r="F59" s="3" t="s">
        <v>212</v>
      </c>
      <c r="G59" s="41" t="s">
        <v>213</v>
      </c>
      <c r="H59" s="69" t="s">
        <v>667</v>
      </c>
      <c r="I59" s="24">
        <v>76486.509999999995</v>
      </c>
      <c r="J59" s="2"/>
      <c r="K59" s="24">
        <v>34182.5</v>
      </c>
      <c r="L59" s="2"/>
      <c r="M59" s="24">
        <v>5798.47</v>
      </c>
      <c r="N59" s="24">
        <v>2922.92</v>
      </c>
      <c r="O59" s="104">
        <v>0</v>
      </c>
      <c r="P59" s="2">
        <v>0</v>
      </c>
      <c r="Q59" s="2">
        <v>0</v>
      </c>
      <c r="R59" s="2">
        <v>0</v>
      </c>
      <c r="S59" s="2">
        <v>0</v>
      </c>
      <c r="T59" s="7">
        <f t="shared" si="5"/>
        <v>119390.39999999999</v>
      </c>
      <c r="U59" s="1">
        <v>5360.2</v>
      </c>
      <c r="V59" s="1">
        <v>12</v>
      </c>
      <c r="W59" s="7">
        <f t="shared" si="1"/>
        <v>114018.2</v>
      </c>
      <c r="X59" s="24">
        <v>5351.35</v>
      </c>
      <c r="Y59" s="24">
        <v>627.91</v>
      </c>
      <c r="Z59" s="1">
        <v>0</v>
      </c>
      <c r="AA59" s="1">
        <v>0</v>
      </c>
      <c r="AB59" s="1">
        <v>0</v>
      </c>
      <c r="AC59" s="83">
        <f t="shared" si="7"/>
        <v>5979.26</v>
      </c>
      <c r="AD59" s="91"/>
      <c r="AE59" s="93"/>
    </row>
    <row r="60" spans="1:31" s="6" customFormat="1" ht="24.95" customHeight="1" x14ac:dyDescent="0.25">
      <c r="A60" s="33">
        <v>59</v>
      </c>
      <c r="B60" s="3" t="s">
        <v>6</v>
      </c>
      <c r="C60" s="3" t="s">
        <v>7</v>
      </c>
      <c r="D60" s="3" t="s">
        <v>214</v>
      </c>
      <c r="E60" s="3" t="s">
        <v>215</v>
      </c>
      <c r="F60" s="3" t="s">
        <v>216</v>
      </c>
      <c r="G60" s="41" t="s">
        <v>217</v>
      </c>
      <c r="H60" s="69" t="s">
        <v>582</v>
      </c>
      <c r="I60" s="24">
        <v>21372.23</v>
      </c>
      <c r="J60" s="2"/>
      <c r="K60" s="24">
        <v>23662.71</v>
      </c>
      <c r="L60" s="2"/>
      <c r="M60" s="24">
        <v>674.24</v>
      </c>
      <c r="N60" s="24">
        <v>339.87</v>
      </c>
      <c r="O60" s="24">
        <v>1699.37</v>
      </c>
      <c r="P60" s="2">
        <v>0</v>
      </c>
      <c r="Q60" s="2">
        <v>0</v>
      </c>
      <c r="R60" s="2">
        <v>0</v>
      </c>
      <c r="S60" s="2">
        <v>0</v>
      </c>
      <c r="T60" s="7">
        <f t="shared" si="5"/>
        <v>47748.420000000006</v>
      </c>
      <c r="U60" s="1">
        <v>0</v>
      </c>
      <c r="V60" s="1">
        <v>0</v>
      </c>
      <c r="W60" s="7">
        <f t="shared" si="1"/>
        <v>47748.420000000006</v>
      </c>
      <c r="X60" s="24">
        <v>1254.55</v>
      </c>
      <c r="Y60" s="24">
        <v>75.709999999999994</v>
      </c>
      <c r="Z60" s="1">
        <v>0</v>
      </c>
      <c r="AA60" s="1">
        <v>0</v>
      </c>
      <c r="AB60" s="1">
        <v>0</v>
      </c>
      <c r="AC60" s="83">
        <f t="shared" si="7"/>
        <v>1330.26</v>
      </c>
      <c r="AD60" s="91"/>
      <c r="AE60" s="93"/>
    </row>
    <row r="61" spans="1:31" s="6" customFormat="1" ht="24.95" customHeight="1" x14ac:dyDescent="0.25">
      <c r="A61" s="3">
        <v>60</v>
      </c>
      <c r="B61" s="3" t="s">
        <v>6</v>
      </c>
      <c r="C61" s="3" t="s">
        <v>7</v>
      </c>
      <c r="D61" s="3" t="s">
        <v>218</v>
      </c>
      <c r="E61" s="3" t="s">
        <v>219</v>
      </c>
      <c r="F61" s="3" t="s">
        <v>216</v>
      </c>
      <c r="G61" s="41" t="s">
        <v>220</v>
      </c>
      <c r="H61" s="69" t="s">
        <v>583</v>
      </c>
      <c r="I61" s="24">
        <v>44973.89</v>
      </c>
      <c r="J61" s="2"/>
      <c r="K61" s="24">
        <v>52671.56</v>
      </c>
      <c r="L61" s="2"/>
      <c r="M61" s="24">
        <v>2517.17</v>
      </c>
      <c r="N61" s="24">
        <v>1268.8599999999999</v>
      </c>
      <c r="O61" s="24">
        <v>6344.32</v>
      </c>
      <c r="P61" s="2">
        <v>0</v>
      </c>
      <c r="Q61" s="2">
        <v>0</v>
      </c>
      <c r="R61" s="2">
        <v>0</v>
      </c>
      <c r="S61" s="2">
        <v>0</v>
      </c>
      <c r="T61" s="7">
        <f t="shared" si="5"/>
        <v>107775.79999999999</v>
      </c>
      <c r="U61" s="1">
        <f>T61*4%</f>
        <v>4311.0319999999992</v>
      </c>
      <c r="V61" s="1">
        <v>12</v>
      </c>
      <c r="W61" s="7">
        <f t="shared" si="1"/>
        <v>103452.76799999998</v>
      </c>
      <c r="X61" s="24">
        <v>2620.15</v>
      </c>
      <c r="Y61" s="24">
        <v>289.45999999999998</v>
      </c>
      <c r="Z61" s="1">
        <v>0</v>
      </c>
      <c r="AA61" s="1">
        <v>0</v>
      </c>
      <c r="AB61" s="1">
        <v>0</v>
      </c>
      <c r="AC61" s="83">
        <f t="shared" si="7"/>
        <v>2909.61</v>
      </c>
      <c r="AD61" s="91"/>
      <c r="AE61" s="93"/>
    </row>
    <row r="62" spans="1:31" s="6" customFormat="1" ht="29.25" customHeight="1" x14ac:dyDescent="0.25">
      <c r="A62" s="33">
        <v>61</v>
      </c>
      <c r="B62" s="3" t="s">
        <v>6</v>
      </c>
      <c r="C62" s="3" t="s">
        <v>7</v>
      </c>
      <c r="D62" s="3" t="s">
        <v>221</v>
      </c>
      <c r="E62" s="38" t="s">
        <v>222</v>
      </c>
      <c r="F62" s="3" t="s">
        <v>216</v>
      </c>
      <c r="G62" s="41" t="s">
        <v>217</v>
      </c>
      <c r="H62" s="69" t="s">
        <v>582</v>
      </c>
      <c r="I62" s="24">
        <v>44973.89</v>
      </c>
      <c r="J62" s="2"/>
      <c r="K62" s="24">
        <v>8332.24</v>
      </c>
      <c r="L62" s="2"/>
      <c r="M62" s="24">
        <v>2741.91</v>
      </c>
      <c r="N62" s="24">
        <v>1382.16</v>
      </c>
      <c r="O62" s="24">
        <v>6910.78</v>
      </c>
      <c r="P62" s="2">
        <v>0</v>
      </c>
      <c r="Q62" s="2">
        <v>0</v>
      </c>
      <c r="R62" s="2">
        <v>0</v>
      </c>
      <c r="S62" s="2">
        <v>0</v>
      </c>
      <c r="T62" s="7">
        <f t="shared" si="5"/>
        <v>64340.979999999996</v>
      </c>
      <c r="U62" s="1">
        <v>0</v>
      </c>
      <c r="V62" s="1">
        <v>0</v>
      </c>
      <c r="W62" s="7">
        <f t="shared" si="1"/>
        <v>64340.979999999996</v>
      </c>
      <c r="X62" s="24">
        <v>2620.15</v>
      </c>
      <c r="Y62" s="24">
        <v>253.84</v>
      </c>
      <c r="Z62" s="1">
        <v>0</v>
      </c>
      <c r="AA62" s="1">
        <v>0</v>
      </c>
      <c r="AB62" s="1">
        <v>0</v>
      </c>
      <c r="AC62" s="83">
        <f>X62+Y62</f>
        <v>2873.9900000000002</v>
      </c>
      <c r="AD62" s="91"/>
      <c r="AE62" s="93"/>
    </row>
    <row r="63" spans="1:31" s="6" customFormat="1" ht="24.95" customHeight="1" x14ac:dyDescent="0.25">
      <c r="A63" s="3">
        <v>62</v>
      </c>
      <c r="B63" s="3" t="s">
        <v>6</v>
      </c>
      <c r="C63" s="3" t="s">
        <v>7</v>
      </c>
      <c r="D63" s="3" t="s">
        <v>223</v>
      </c>
      <c r="E63" s="3" t="s">
        <v>224</v>
      </c>
      <c r="F63" s="3" t="s">
        <v>225</v>
      </c>
      <c r="G63" s="41" t="s">
        <v>226</v>
      </c>
      <c r="H63" s="69" t="s">
        <v>652</v>
      </c>
      <c r="I63" s="24">
        <v>22037.89</v>
      </c>
      <c r="J63" s="2"/>
      <c r="K63" s="24">
        <v>21541.63</v>
      </c>
      <c r="L63" s="2"/>
      <c r="M63" s="24">
        <v>1842.93</v>
      </c>
      <c r="N63" s="24">
        <v>928.99</v>
      </c>
      <c r="O63" s="24">
        <v>4644.95</v>
      </c>
      <c r="P63" s="2">
        <v>0</v>
      </c>
      <c r="Q63" s="2">
        <v>0</v>
      </c>
      <c r="R63" s="2">
        <v>0</v>
      </c>
      <c r="S63" s="2">
        <v>0</v>
      </c>
      <c r="T63" s="7">
        <f t="shared" si="5"/>
        <v>50996.39</v>
      </c>
      <c r="U63" s="1">
        <f t="shared" ref="U63:U93" si="8">T63*4%</f>
        <v>2039.8556000000001</v>
      </c>
      <c r="V63" s="1">
        <v>10</v>
      </c>
      <c r="W63" s="7">
        <f t="shared" si="1"/>
        <v>48946.534399999997</v>
      </c>
      <c r="X63" s="24">
        <v>1937.35</v>
      </c>
      <c r="Y63" s="24">
        <v>280.56</v>
      </c>
      <c r="Z63" s="1">
        <v>0</v>
      </c>
      <c r="AA63" s="1">
        <f t="shared" ref="AA63" si="9">X63*4%</f>
        <v>77.494</v>
      </c>
      <c r="AB63" s="1">
        <v>2</v>
      </c>
      <c r="AC63" s="83">
        <f>X63+Y63-AA63-AB63</f>
        <v>2138.4159999999997</v>
      </c>
      <c r="AD63" s="91"/>
      <c r="AE63" s="93"/>
    </row>
    <row r="64" spans="1:31" s="6" customFormat="1" ht="28.5" customHeight="1" x14ac:dyDescent="0.25">
      <c r="A64" s="33">
        <v>63</v>
      </c>
      <c r="B64" s="3" t="s">
        <v>6</v>
      </c>
      <c r="C64" s="3" t="s">
        <v>7</v>
      </c>
      <c r="D64" s="3" t="s">
        <v>227</v>
      </c>
      <c r="E64" s="38" t="s">
        <v>728</v>
      </c>
      <c r="F64" s="3" t="s">
        <v>225</v>
      </c>
      <c r="G64" s="41" t="s">
        <v>228</v>
      </c>
      <c r="H64" s="74" t="s">
        <v>584</v>
      </c>
      <c r="I64" s="24">
        <v>80376.38</v>
      </c>
      <c r="J64" s="2"/>
      <c r="K64" s="24">
        <v>16352.53</v>
      </c>
      <c r="L64" s="2"/>
      <c r="M64" s="24">
        <v>6472.71</v>
      </c>
      <c r="N64" s="24">
        <v>3262.79</v>
      </c>
      <c r="O64" s="24">
        <v>16313.97</v>
      </c>
      <c r="P64" s="24">
        <v>6059.66</v>
      </c>
      <c r="Q64" s="2">
        <v>0</v>
      </c>
      <c r="R64" s="2">
        <v>0</v>
      </c>
      <c r="S64" s="2">
        <v>0</v>
      </c>
      <c r="T64" s="7">
        <f t="shared" si="5"/>
        <v>128838.04000000001</v>
      </c>
      <c r="U64" s="1">
        <f t="shared" si="8"/>
        <v>5153.5216</v>
      </c>
      <c r="V64" s="1">
        <v>14</v>
      </c>
      <c r="W64" s="7">
        <f t="shared" si="1"/>
        <v>123670.5184</v>
      </c>
      <c r="X64" s="24">
        <v>4668.55</v>
      </c>
      <c r="Y64" s="24">
        <v>610.1</v>
      </c>
      <c r="Z64" s="1">
        <v>0</v>
      </c>
      <c r="AA64" s="1">
        <v>0</v>
      </c>
      <c r="AB64" s="1">
        <v>0</v>
      </c>
      <c r="AC64" s="83">
        <f>X64+Y64-AA64-AB64</f>
        <v>5278.6500000000005</v>
      </c>
      <c r="AD64" s="91"/>
      <c r="AE64" s="93"/>
    </row>
    <row r="65" spans="1:31" s="6" customFormat="1" ht="26.25" customHeight="1" x14ac:dyDescent="0.25">
      <c r="A65" s="3">
        <v>64</v>
      </c>
      <c r="B65" s="3" t="s">
        <v>6</v>
      </c>
      <c r="C65" s="3" t="s">
        <v>7</v>
      </c>
      <c r="D65" s="3" t="s">
        <v>229</v>
      </c>
      <c r="E65" s="38" t="s">
        <v>230</v>
      </c>
      <c r="F65" s="3" t="s">
        <v>231</v>
      </c>
      <c r="G65" s="41" t="s">
        <v>232</v>
      </c>
      <c r="H65" s="69" t="s">
        <v>585</v>
      </c>
      <c r="I65" s="24">
        <v>56774.720000000001</v>
      </c>
      <c r="J65" s="2"/>
      <c r="K65" s="2">
        <v>0</v>
      </c>
      <c r="L65" s="2"/>
      <c r="M65" s="24">
        <v>3820.7</v>
      </c>
      <c r="N65" s="24">
        <v>1925.95</v>
      </c>
      <c r="O65" s="24">
        <v>9629.77</v>
      </c>
      <c r="P65" s="2">
        <v>0</v>
      </c>
      <c r="Q65" s="2">
        <v>0</v>
      </c>
      <c r="R65" s="2">
        <v>0</v>
      </c>
      <c r="S65" s="2">
        <v>0</v>
      </c>
      <c r="T65" s="7">
        <f t="shared" si="5"/>
        <v>72151.14</v>
      </c>
      <c r="U65" s="1">
        <f t="shared" si="8"/>
        <v>2886.0455999999999</v>
      </c>
      <c r="V65" s="1">
        <v>10</v>
      </c>
      <c r="W65" s="7">
        <f t="shared" si="1"/>
        <v>69255.094400000002</v>
      </c>
      <c r="X65" s="24">
        <v>3302.95</v>
      </c>
      <c r="Y65" s="24">
        <v>463.14</v>
      </c>
      <c r="Z65" s="1">
        <v>0</v>
      </c>
      <c r="AA65" s="1">
        <v>0</v>
      </c>
      <c r="AB65" s="1">
        <v>0</v>
      </c>
      <c r="AC65" s="83">
        <f>X65+Y65-AB65-AA65</f>
        <v>3766.0899999999997</v>
      </c>
      <c r="AD65" s="91"/>
      <c r="AE65" s="93"/>
    </row>
    <row r="66" spans="1:31" s="6" customFormat="1" ht="24.95" customHeight="1" x14ac:dyDescent="0.25">
      <c r="A66" s="33">
        <v>65</v>
      </c>
      <c r="B66" s="3" t="s">
        <v>6</v>
      </c>
      <c r="C66" s="3" t="s">
        <v>7</v>
      </c>
      <c r="D66" s="3" t="s">
        <v>233</v>
      </c>
      <c r="E66" s="3" t="s">
        <v>208</v>
      </c>
      <c r="F66" s="3" t="s">
        <v>231</v>
      </c>
      <c r="G66" s="41" t="s">
        <v>234</v>
      </c>
      <c r="H66" s="69" t="s">
        <v>586</v>
      </c>
      <c r="I66" s="24">
        <v>147291.49</v>
      </c>
      <c r="J66" s="2"/>
      <c r="K66" s="24">
        <v>50526.07</v>
      </c>
      <c r="L66" s="2"/>
      <c r="M66" s="24">
        <v>10877.75</v>
      </c>
      <c r="N66" s="24">
        <v>5483.31</v>
      </c>
      <c r="O66" s="24">
        <v>27416.53</v>
      </c>
      <c r="P66" s="24">
        <v>6059.66</v>
      </c>
      <c r="Q66" s="2">
        <v>0</v>
      </c>
      <c r="R66" s="2">
        <v>0</v>
      </c>
      <c r="S66" s="2">
        <v>0</v>
      </c>
      <c r="T66" s="7">
        <f t="shared" ref="T66:T97" si="10">SUM(I66:S66)</f>
        <v>247654.81</v>
      </c>
      <c r="U66" s="1">
        <f t="shared" si="8"/>
        <v>9906.1923999999999</v>
      </c>
      <c r="V66" s="1">
        <v>14</v>
      </c>
      <c r="W66" s="7">
        <f t="shared" si="1"/>
        <v>237734.6176</v>
      </c>
      <c r="X66" s="24">
        <v>9448.15</v>
      </c>
      <c r="Y66" s="24">
        <v>1340.44</v>
      </c>
      <c r="Z66" s="1">
        <v>0</v>
      </c>
      <c r="AA66" s="1">
        <v>0</v>
      </c>
      <c r="AB66" s="1">
        <v>0</v>
      </c>
      <c r="AC66" s="83">
        <f t="shared" ref="AC66:AC75" si="11">X66+Y66-AA66-AB66</f>
        <v>10788.59</v>
      </c>
      <c r="AD66" s="91"/>
      <c r="AE66" s="93"/>
    </row>
    <row r="67" spans="1:31" s="6" customFormat="1" ht="24.95" customHeight="1" x14ac:dyDescent="0.25">
      <c r="A67" s="3">
        <v>66</v>
      </c>
      <c r="B67" s="3" t="s">
        <v>6</v>
      </c>
      <c r="C67" s="3" t="s">
        <v>7</v>
      </c>
      <c r="D67" s="3" t="s">
        <v>235</v>
      </c>
      <c r="E67" s="3" t="s">
        <v>236</v>
      </c>
      <c r="F67" s="3" t="s">
        <v>231</v>
      </c>
      <c r="G67" s="41" t="s">
        <v>237</v>
      </c>
      <c r="H67" s="69" t="s">
        <v>727</v>
      </c>
      <c r="I67" s="24">
        <v>52884.85</v>
      </c>
      <c r="J67" s="2"/>
      <c r="K67" s="24">
        <v>21434.91</v>
      </c>
      <c r="L67" s="2"/>
      <c r="M67" s="24">
        <v>3595.95</v>
      </c>
      <c r="N67" s="24">
        <v>1812.66</v>
      </c>
      <c r="O67" s="24">
        <v>9063.31</v>
      </c>
      <c r="P67" s="24">
        <v>2423.86</v>
      </c>
      <c r="Q67" s="2">
        <v>0</v>
      </c>
      <c r="R67" s="2">
        <v>0</v>
      </c>
      <c r="S67" s="2">
        <v>0</v>
      </c>
      <c r="T67" s="7">
        <f t="shared" si="10"/>
        <v>91215.54</v>
      </c>
      <c r="U67" s="1">
        <f t="shared" si="8"/>
        <v>3648.6215999999999</v>
      </c>
      <c r="V67" s="1">
        <v>14</v>
      </c>
      <c r="W67" s="7">
        <f t="shared" ref="W67:W130" si="12">T67-U67-V67</f>
        <v>87552.918399999995</v>
      </c>
      <c r="X67" s="24">
        <v>3985.75</v>
      </c>
      <c r="Y67" s="24">
        <v>391.89</v>
      </c>
      <c r="Z67" s="1">
        <v>0</v>
      </c>
      <c r="AA67" s="1">
        <f>X67*4%</f>
        <v>159.43</v>
      </c>
      <c r="AB67" s="1">
        <v>2</v>
      </c>
      <c r="AC67" s="83">
        <f t="shared" si="11"/>
        <v>4216.21</v>
      </c>
      <c r="AD67" s="91"/>
      <c r="AE67" s="93"/>
    </row>
    <row r="68" spans="1:31" s="6" customFormat="1" ht="24.95" customHeight="1" x14ac:dyDescent="0.25">
      <c r="A68" s="33">
        <v>67</v>
      </c>
      <c r="B68" s="3" t="s">
        <v>6</v>
      </c>
      <c r="C68" s="3" t="s">
        <v>7</v>
      </c>
      <c r="D68" s="3" t="s">
        <v>238</v>
      </c>
      <c r="E68" s="3" t="s">
        <v>239</v>
      </c>
      <c r="F68" s="3" t="s">
        <v>231</v>
      </c>
      <c r="G68" s="41" t="s">
        <v>240</v>
      </c>
      <c r="H68" s="69" t="s">
        <v>587</v>
      </c>
      <c r="I68" s="24">
        <v>68575.55</v>
      </c>
      <c r="J68" s="104">
        <v>13033.82</v>
      </c>
      <c r="K68" s="24">
        <v>18712.2</v>
      </c>
      <c r="L68" s="2"/>
      <c r="M68" s="24">
        <v>4719.6899999999996</v>
      </c>
      <c r="N68" s="24">
        <v>2379.12</v>
      </c>
      <c r="O68" s="24">
        <v>11895.6</v>
      </c>
      <c r="P68" s="2">
        <v>0</v>
      </c>
      <c r="Q68" s="2">
        <v>0</v>
      </c>
      <c r="R68" s="2">
        <v>0</v>
      </c>
      <c r="S68" s="2">
        <v>0</v>
      </c>
      <c r="T68" s="7">
        <f t="shared" si="10"/>
        <v>119315.98</v>
      </c>
      <c r="U68" s="1">
        <v>6022.64</v>
      </c>
      <c r="V68" s="1">
        <v>14</v>
      </c>
      <c r="W68" s="7">
        <f t="shared" si="12"/>
        <v>113279.34</v>
      </c>
      <c r="X68" s="24">
        <v>3985.75</v>
      </c>
      <c r="Y68" s="24">
        <v>547.76</v>
      </c>
      <c r="Z68" s="1">
        <v>0</v>
      </c>
      <c r="AA68" s="1">
        <v>0</v>
      </c>
      <c r="AB68" s="1">
        <v>0</v>
      </c>
      <c r="AC68" s="83">
        <f t="shared" si="11"/>
        <v>4533.51</v>
      </c>
      <c r="AD68" s="91"/>
      <c r="AE68" s="93"/>
    </row>
    <row r="69" spans="1:31" s="6" customFormat="1" ht="24.95" customHeight="1" x14ac:dyDescent="0.25">
      <c r="A69" s="3">
        <v>68</v>
      </c>
      <c r="B69" s="3" t="s">
        <v>6</v>
      </c>
      <c r="C69" s="3" t="s">
        <v>7</v>
      </c>
      <c r="D69" s="3" t="s">
        <v>241</v>
      </c>
      <c r="E69" s="3" t="s">
        <v>242</v>
      </c>
      <c r="F69" s="3" t="s">
        <v>243</v>
      </c>
      <c r="G69" s="41" t="s">
        <v>244</v>
      </c>
      <c r="H69" s="69" t="s">
        <v>588</v>
      </c>
      <c r="I69" s="24">
        <v>68575.55</v>
      </c>
      <c r="J69" s="2"/>
      <c r="K69" s="24">
        <v>18881.38</v>
      </c>
      <c r="L69" s="2"/>
      <c r="M69" s="24">
        <v>4629.79</v>
      </c>
      <c r="N69" s="24">
        <v>2333.8000000000002</v>
      </c>
      <c r="O69" s="24">
        <v>11669.02</v>
      </c>
      <c r="P69" s="24">
        <v>6059.66</v>
      </c>
      <c r="Q69" s="2">
        <v>0</v>
      </c>
      <c r="R69" s="2">
        <v>0</v>
      </c>
      <c r="S69" s="2">
        <v>0</v>
      </c>
      <c r="T69" s="7">
        <f t="shared" si="10"/>
        <v>112149.20000000001</v>
      </c>
      <c r="U69" s="1">
        <f t="shared" si="8"/>
        <v>4485.9680000000008</v>
      </c>
      <c r="V69" s="1">
        <v>14</v>
      </c>
      <c r="W69" s="7">
        <f t="shared" si="12"/>
        <v>107649.23200000002</v>
      </c>
      <c r="X69" s="24">
        <v>3985.75</v>
      </c>
      <c r="Y69" s="24">
        <v>494.32</v>
      </c>
      <c r="Z69" s="1">
        <v>0</v>
      </c>
      <c r="AA69" s="1">
        <v>0</v>
      </c>
      <c r="AB69" s="1">
        <v>0</v>
      </c>
      <c r="AC69" s="83">
        <f t="shared" si="11"/>
        <v>4480.07</v>
      </c>
      <c r="AD69" s="91"/>
      <c r="AE69" s="93"/>
    </row>
    <row r="70" spans="1:31" s="6" customFormat="1" ht="24.95" customHeight="1" x14ac:dyDescent="0.25">
      <c r="A70" s="33">
        <v>69</v>
      </c>
      <c r="B70" s="3" t="s">
        <v>6</v>
      </c>
      <c r="C70" s="3" t="s">
        <v>7</v>
      </c>
      <c r="D70" s="3" t="s">
        <v>245</v>
      </c>
      <c r="E70" s="3" t="s">
        <v>246</v>
      </c>
      <c r="F70" s="3" t="s">
        <v>243</v>
      </c>
      <c r="G70" s="41" t="s">
        <v>244</v>
      </c>
      <c r="H70" s="69" t="s">
        <v>588</v>
      </c>
      <c r="I70" s="24">
        <v>44973.89</v>
      </c>
      <c r="J70" s="2"/>
      <c r="K70" s="24">
        <v>23653.71</v>
      </c>
      <c r="L70" s="2"/>
      <c r="M70" s="24">
        <v>3011.61</v>
      </c>
      <c r="N70" s="24">
        <v>1518.11</v>
      </c>
      <c r="O70" s="24">
        <v>7590.53</v>
      </c>
      <c r="P70" s="24">
        <v>6059.66</v>
      </c>
      <c r="Q70" s="2">
        <v>0</v>
      </c>
      <c r="R70" s="2">
        <v>0</v>
      </c>
      <c r="S70" s="2">
        <v>0</v>
      </c>
      <c r="T70" s="7">
        <f t="shared" si="10"/>
        <v>86807.510000000009</v>
      </c>
      <c r="U70" s="1">
        <f t="shared" si="8"/>
        <v>3472.3004000000005</v>
      </c>
      <c r="V70" s="1">
        <v>14</v>
      </c>
      <c r="W70" s="7">
        <f t="shared" si="12"/>
        <v>83321.209600000002</v>
      </c>
      <c r="X70" s="24">
        <v>2620.15</v>
      </c>
      <c r="Y70" s="24">
        <v>320.64</v>
      </c>
      <c r="Z70" s="1">
        <v>0</v>
      </c>
      <c r="AA70" s="1">
        <v>0</v>
      </c>
      <c r="AB70" s="1">
        <v>0</v>
      </c>
      <c r="AC70" s="83">
        <f t="shared" si="11"/>
        <v>2940.79</v>
      </c>
      <c r="AD70" s="91"/>
      <c r="AE70" s="93"/>
    </row>
    <row r="71" spans="1:31" s="6" customFormat="1" ht="24.95" customHeight="1" x14ac:dyDescent="0.25">
      <c r="A71" s="3">
        <v>70</v>
      </c>
      <c r="B71" s="3" t="s">
        <v>6</v>
      </c>
      <c r="C71" s="3" t="s">
        <v>7</v>
      </c>
      <c r="D71" s="3" t="s">
        <v>247</v>
      </c>
      <c r="E71" s="3" t="s">
        <v>248</v>
      </c>
      <c r="F71" s="3" t="s">
        <v>243</v>
      </c>
      <c r="G71" s="41" t="s">
        <v>249</v>
      </c>
      <c r="H71" s="69" t="s">
        <v>589</v>
      </c>
      <c r="I71" s="24">
        <v>41084.019999999997</v>
      </c>
      <c r="J71" s="2"/>
      <c r="K71" s="24">
        <v>15769.14</v>
      </c>
      <c r="L71" s="2"/>
      <c r="M71" s="24">
        <v>3011.61</v>
      </c>
      <c r="N71" s="24">
        <v>1518.11</v>
      </c>
      <c r="O71" s="24">
        <v>7590.53</v>
      </c>
      <c r="P71" s="24">
        <v>6059.66</v>
      </c>
      <c r="Q71" s="2">
        <v>0</v>
      </c>
      <c r="R71" s="2">
        <v>0</v>
      </c>
      <c r="S71" s="2">
        <v>0</v>
      </c>
      <c r="T71" s="7">
        <f t="shared" si="10"/>
        <v>75033.070000000007</v>
      </c>
      <c r="U71" s="1">
        <f t="shared" si="8"/>
        <v>3001.3228000000004</v>
      </c>
      <c r="V71" s="1">
        <v>14</v>
      </c>
      <c r="W71" s="7">
        <f t="shared" si="12"/>
        <v>72017.747200000013</v>
      </c>
      <c r="X71" s="24">
        <v>3302.95</v>
      </c>
      <c r="Y71" s="24">
        <v>351.81</v>
      </c>
      <c r="Z71" s="1">
        <v>0</v>
      </c>
      <c r="AA71" s="1">
        <v>0</v>
      </c>
      <c r="AB71" s="1">
        <v>0</v>
      </c>
      <c r="AC71" s="83">
        <f t="shared" si="11"/>
        <v>3654.7599999999998</v>
      </c>
      <c r="AD71" s="91"/>
      <c r="AE71" s="93"/>
    </row>
    <row r="72" spans="1:31" s="6" customFormat="1" ht="24.95" customHeight="1" x14ac:dyDescent="0.25">
      <c r="A72" s="33">
        <v>71</v>
      </c>
      <c r="B72" s="3" t="s">
        <v>6</v>
      </c>
      <c r="C72" s="3" t="s">
        <v>7</v>
      </c>
      <c r="D72" s="3" t="s">
        <v>255</v>
      </c>
      <c r="E72" s="3" t="s">
        <v>256</v>
      </c>
      <c r="F72" s="3" t="s">
        <v>257</v>
      </c>
      <c r="G72" s="41" t="s">
        <v>258</v>
      </c>
      <c r="H72" s="69" t="s">
        <v>668</v>
      </c>
      <c r="I72" s="24">
        <v>44787.47</v>
      </c>
      <c r="J72" s="2"/>
      <c r="K72" s="24">
        <v>9086.82</v>
      </c>
      <c r="L72" s="2"/>
      <c r="M72" s="24">
        <v>2382.3200000000002</v>
      </c>
      <c r="N72" s="24">
        <v>1200.8900000000001</v>
      </c>
      <c r="O72" s="24">
        <v>6004.45</v>
      </c>
      <c r="P72" s="2">
        <v>0</v>
      </c>
      <c r="Q72" s="2">
        <v>0</v>
      </c>
      <c r="R72" s="2">
        <v>0</v>
      </c>
      <c r="S72" s="2">
        <v>0</v>
      </c>
      <c r="T72" s="7">
        <f t="shared" si="10"/>
        <v>63461.95</v>
      </c>
      <c r="U72" s="1">
        <f t="shared" si="8"/>
        <v>2538.4780000000001</v>
      </c>
      <c r="V72" s="1">
        <v>12</v>
      </c>
      <c r="W72" s="7">
        <f t="shared" si="12"/>
        <v>60911.471999999994</v>
      </c>
      <c r="X72" s="24">
        <v>2620.15</v>
      </c>
      <c r="Y72" s="24">
        <v>258.29000000000002</v>
      </c>
      <c r="Z72" s="1">
        <v>0</v>
      </c>
      <c r="AA72" s="1">
        <v>0</v>
      </c>
      <c r="AB72" s="1">
        <v>0</v>
      </c>
      <c r="AC72" s="83">
        <f t="shared" si="11"/>
        <v>2878.44</v>
      </c>
      <c r="AD72" s="91"/>
      <c r="AE72" s="93"/>
    </row>
    <row r="73" spans="1:31" s="6" customFormat="1" ht="24.95" customHeight="1" x14ac:dyDescent="0.25">
      <c r="A73" s="3">
        <v>72</v>
      </c>
      <c r="B73" s="3" t="s">
        <v>6</v>
      </c>
      <c r="C73" s="3" t="s">
        <v>7</v>
      </c>
      <c r="D73" s="3" t="s">
        <v>259</v>
      </c>
      <c r="E73" s="3" t="s">
        <v>260</v>
      </c>
      <c r="F73" s="3" t="s">
        <v>261</v>
      </c>
      <c r="G73" s="41" t="s">
        <v>262</v>
      </c>
      <c r="H73" s="69" t="s">
        <v>590</v>
      </c>
      <c r="I73" s="24">
        <v>68575.55</v>
      </c>
      <c r="J73" s="2"/>
      <c r="K73" s="24">
        <v>12765.23</v>
      </c>
      <c r="L73" s="2"/>
      <c r="M73" s="24">
        <v>4494.9399999999996</v>
      </c>
      <c r="N73" s="24">
        <v>2265.83</v>
      </c>
      <c r="O73" s="24">
        <v>11329.14</v>
      </c>
      <c r="P73" s="24">
        <v>6059.66</v>
      </c>
      <c r="Q73" s="2">
        <v>0</v>
      </c>
      <c r="R73" s="2">
        <v>0</v>
      </c>
      <c r="S73" s="2">
        <v>0</v>
      </c>
      <c r="T73" s="7">
        <f t="shared" si="10"/>
        <v>105490.35</v>
      </c>
      <c r="U73" s="1">
        <f t="shared" si="8"/>
        <v>4219.6140000000005</v>
      </c>
      <c r="V73" s="1">
        <v>14</v>
      </c>
      <c r="W73" s="7">
        <f t="shared" si="12"/>
        <v>101256.736</v>
      </c>
      <c r="X73" s="24">
        <v>3985.75</v>
      </c>
      <c r="Y73" s="24">
        <v>489.86</v>
      </c>
      <c r="Z73" s="1">
        <v>0</v>
      </c>
      <c r="AA73" s="1">
        <v>0</v>
      </c>
      <c r="AB73" s="1">
        <v>0</v>
      </c>
      <c r="AC73" s="83">
        <f t="shared" si="11"/>
        <v>4475.6099999999997</v>
      </c>
      <c r="AD73" s="91"/>
      <c r="AE73" s="93"/>
    </row>
    <row r="74" spans="1:31" s="6" customFormat="1" ht="24.95" customHeight="1" x14ac:dyDescent="0.25">
      <c r="A74" s="33">
        <v>73</v>
      </c>
      <c r="B74" s="3" t="s">
        <v>6</v>
      </c>
      <c r="C74" s="3" t="s">
        <v>7</v>
      </c>
      <c r="D74" s="3" t="s">
        <v>263</v>
      </c>
      <c r="E74" s="3" t="s">
        <v>264</v>
      </c>
      <c r="F74" s="3" t="s">
        <v>265</v>
      </c>
      <c r="G74" s="41" t="s">
        <v>266</v>
      </c>
      <c r="H74" s="74" t="s">
        <v>591</v>
      </c>
      <c r="I74" s="24">
        <v>33173.06</v>
      </c>
      <c r="J74" s="2"/>
      <c r="K74" s="24">
        <v>47160.21</v>
      </c>
      <c r="L74" s="2"/>
      <c r="M74" s="24">
        <v>2247.4699999999998</v>
      </c>
      <c r="N74" s="24">
        <v>1132.9100000000001</v>
      </c>
      <c r="O74" s="24">
        <v>5664.57</v>
      </c>
      <c r="P74" s="2">
        <v>0</v>
      </c>
      <c r="Q74" s="2">
        <v>0</v>
      </c>
      <c r="R74" s="2">
        <v>0</v>
      </c>
      <c r="S74" s="2">
        <v>0</v>
      </c>
      <c r="T74" s="7">
        <f t="shared" si="10"/>
        <v>89378.22</v>
      </c>
      <c r="U74" s="1">
        <f t="shared" si="8"/>
        <v>3575.1288</v>
      </c>
      <c r="V74" s="1">
        <v>12</v>
      </c>
      <c r="W74" s="7">
        <f t="shared" si="12"/>
        <v>85791.091199999995</v>
      </c>
      <c r="X74" s="24">
        <v>1937.35</v>
      </c>
      <c r="Y74" s="24">
        <v>182.59</v>
      </c>
      <c r="Z74" s="1">
        <v>0</v>
      </c>
      <c r="AA74" s="1">
        <v>0</v>
      </c>
      <c r="AB74" s="1">
        <v>0</v>
      </c>
      <c r="AC74" s="83">
        <f t="shared" si="11"/>
        <v>2119.94</v>
      </c>
      <c r="AD74" s="91"/>
      <c r="AE74" s="93"/>
    </row>
    <row r="75" spans="1:31" s="6" customFormat="1" ht="29.25" customHeight="1" x14ac:dyDescent="0.25">
      <c r="A75" s="3">
        <v>74</v>
      </c>
      <c r="B75" s="3" t="s">
        <v>6</v>
      </c>
      <c r="C75" s="3" t="s">
        <v>7</v>
      </c>
      <c r="D75" s="3" t="s">
        <v>267</v>
      </c>
      <c r="E75" s="3" t="s">
        <v>657</v>
      </c>
      <c r="F75" s="3" t="s">
        <v>265</v>
      </c>
      <c r="G75" s="41" t="s">
        <v>268</v>
      </c>
      <c r="H75" s="74" t="s">
        <v>675</v>
      </c>
      <c r="I75" s="24">
        <v>68575.55</v>
      </c>
      <c r="J75" s="2"/>
      <c r="K75" s="2">
        <v>0</v>
      </c>
      <c r="L75" s="2"/>
      <c r="M75" s="24">
        <v>4270.1899999999996</v>
      </c>
      <c r="N75" s="24">
        <v>2152.54</v>
      </c>
      <c r="O75" s="24">
        <v>10762.69</v>
      </c>
      <c r="P75" s="2">
        <v>0</v>
      </c>
      <c r="Q75" s="2">
        <v>0</v>
      </c>
      <c r="R75" s="2">
        <v>0</v>
      </c>
      <c r="S75" s="2">
        <v>0</v>
      </c>
      <c r="T75" s="7">
        <f t="shared" si="10"/>
        <v>85760.97</v>
      </c>
      <c r="U75" s="1">
        <f t="shared" si="8"/>
        <v>3430.4387999999999</v>
      </c>
      <c r="V75" s="1">
        <v>10</v>
      </c>
      <c r="W75" s="7">
        <f t="shared" si="12"/>
        <v>82320.531199999998</v>
      </c>
      <c r="X75" s="24">
        <v>3985.75</v>
      </c>
      <c r="Y75" s="24">
        <v>485.41</v>
      </c>
      <c r="Z75" s="1">
        <v>0</v>
      </c>
      <c r="AA75" s="1">
        <v>0</v>
      </c>
      <c r="AB75" s="1">
        <v>0</v>
      </c>
      <c r="AC75" s="83">
        <f t="shared" si="11"/>
        <v>4471.16</v>
      </c>
      <c r="AD75" s="91"/>
      <c r="AE75" s="93"/>
    </row>
    <row r="76" spans="1:31" s="6" customFormat="1" ht="24.95" customHeight="1" x14ac:dyDescent="0.25">
      <c r="A76" s="33">
        <v>75</v>
      </c>
      <c r="B76" s="3" t="s">
        <v>6</v>
      </c>
      <c r="C76" s="3" t="s">
        <v>7</v>
      </c>
      <c r="D76" s="3" t="s">
        <v>269</v>
      </c>
      <c r="E76" s="3" t="s">
        <v>658</v>
      </c>
      <c r="F76" s="3" t="s">
        <v>265</v>
      </c>
      <c r="G76" s="41" t="s">
        <v>270</v>
      </c>
      <c r="H76" s="69" t="s">
        <v>592</v>
      </c>
      <c r="I76" s="24">
        <v>68575.55</v>
      </c>
      <c r="J76" s="2"/>
      <c r="K76" s="2">
        <v>0</v>
      </c>
      <c r="L76" s="2"/>
      <c r="M76" s="24">
        <v>4539.8900000000003</v>
      </c>
      <c r="N76" s="24">
        <v>2288.4899999999998</v>
      </c>
      <c r="O76" s="24">
        <v>11442.43</v>
      </c>
      <c r="P76" s="2">
        <v>0</v>
      </c>
      <c r="Q76" s="2">
        <v>0</v>
      </c>
      <c r="R76" s="2">
        <v>0</v>
      </c>
      <c r="S76" s="2">
        <v>0</v>
      </c>
      <c r="T76" s="7">
        <f t="shared" si="10"/>
        <v>86846.360000000015</v>
      </c>
      <c r="U76" s="1">
        <f t="shared" si="8"/>
        <v>3473.8544000000006</v>
      </c>
      <c r="V76" s="1">
        <v>10</v>
      </c>
      <c r="W76" s="7">
        <f t="shared" si="12"/>
        <v>83362.505600000019</v>
      </c>
      <c r="X76" s="24">
        <v>3985.75</v>
      </c>
      <c r="Y76" s="24">
        <v>431.97</v>
      </c>
      <c r="Z76" s="1">
        <v>0</v>
      </c>
      <c r="AA76" s="1">
        <v>0</v>
      </c>
      <c r="AB76" s="1">
        <v>0</v>
      </c>
      <c r="AC76" s="83">
        <f>X76+Y76</f>
        <v>4417.72</v>
      </c>
      <c r="AD76" s="91"/>
      <c r="AE76" s="93"/>
    </row>
    <row r="77" spans="1:31" s="6" customFormat="1" ht="24.95" customHeight="1" x14ac:dyDescent="0.25">
      <c r="A77" s="3">
        <v>76</v>
      </c>
      <c r="B77" s="3" t="s">
        <v>6</v>
      </c>
      <c r="C77" s="3" t="s">
        <v>7</v>
      </c>
      <c r="D77" s="3" t="s">
        <v>271</v>
      </c>
      <c r="E77" s="3" t="s">
        <v>451</v>
      </c>
      <c r="F77" s="3" t="s">
        <v>265</v>
      </c>
      <c r="G77" s="41" t="s">
        <v>272</v>
      </c>
      <c r="H77" s="74" t="s">
        <v>593</v>
      </c>
      <c r="I77" s="24">
        <v>80376.38</v>
      </c>
      <c r="J77" s="2"/>
      <c r="K77" s="24">
        <v>6210</v>
      </c>
      <c r="L77" s="2"/>
      <c r="M77" s="24">
        <v>4764.6400000000003</v>
      </c>
      <c r="N77" s="24">
        <v>2401.7800000000002</v>
      </c>
      <c r="O77" s="24">
        <v>12008.89</v>
      </c>
      <c r="P77" s="2">
        <v>0</v>
      </c>
      <c r="Q77" s="2">
        <v>0</v>
      </c>
      <c r="R77" s="2">
        <v>0</v>
      </c>
      <c r="S77" s="2">
        <v>0</v>
      </c>
      <c r="T77" s="7">
        <f t="shared" si="10"/>
        <v>105761.69</v>
      </c>
      <c r="U77" s="1">
        <f t="shared" si="8"/>
        <v>4230.4675999999999</v>
      </c>
      <c r="V77" s="1">
        <v>10</v>
      </c>
      <c r="W77" s="7">
        <f t="shared" si="12"/>
        <v>101521.2224</v>
      </c>
      <c r="X77" s="24">
        <v>4668.55</v>
      </c>
      <c r="Y77" s="24">
        <v>529.94000000000005</v>
      </c>
      <c r="Z77" s="1">
        <v>0</v>
      </c>
      <c r="AA77" s="1">
        <v>0</v>
      </c>
      <c r="AB77" s="1">
        <v>0</v>
      </c>
      <c r="AC77" s="83">
        <f t="shared" ref="AC77:AC93" si="13">X77+Y77-AA77-AB77</f>
        <v>5198.49</v>
      </c>
      <c r="AD77" s="91"/>
      <c r="AE77" s="93"/>
    </row>
    <row r="78" spans="1:31" s="6" customFormat="1" ht="30.75" customHeight="1" x14ac:dyDescent="0.25">
      <c r="A78" s="33">
        <v>77</v>
      </c>
      <c r="B78" s="3" t="s">
        <v>6</v>
      </c>
      <c r="C78" s="3" t="s">
        <v>7</v>
      </c>
      <c r="D78" s="3" t="s">
        <v>273</v>
      </c>
      <c r="E78" s="38" t="s">
        <v>230</v>
      </c>
      <c r="F78" s="3" t="s">
        <v>265</v>
      </c>
      <c r="G78" s="41" t="s">
        <v>274</v>
      </c>
      <c r="H78" s="69" t="s">
        <v>594</v>
      </c>
      <c r="I78" s="24">
        <v>44973.89</v>
      </c>
      <c r="J78" s="2"/>
      <c r="K78" s="2">
        <v>0</v>
      </c>
      <c r="L78" s="2"/>
      <c r="M78" s="24">
        <v>3640.9</v>
      </c>
      <c r="N78" s="24">
        <v>1835.32</v>
      </c>
      <c r="O78" s="24">
        <v>9176.61</v>
      </c>
      <c r="P78" s="24">
        <v>4241.76</v>
      </c>
      <c r="Q78" s="2">
        <v>0</v>
      </c>
      <c r="R78" s="2">
        <v>0</v>
      </c>
      <c r="S78" s="2">
        <v>0</v>
      </c>
      <c r="T78" s="7">
        <f t="shared" si="10"/>
        <v>63868.480000000003</v>
      </c>
      <c r="U78" s="1">
        <f t="shared" si="8"/>
        <v>2554.7392</v>
      </c>
      <c r="V78" s="1">
        <v>12</v>
      </c>
      <c r="W78" s="7">
        <f t="shared" si="12"/>
        <v>61301.7408</v>
      </c>
      <c r="X78" s="24">
        <v>2620.15</v>
      </c>
      <c r="Y78" s="24">
        <v>329.54</v>
      </c>
      <c r="Z78" s="1">
        <v>0</v>
      </c>
      <c r="AA78" s="1">
        <v>0</v>
      </c>
      <c r="AB78" s="1">
        <v>0</v>
      </c>
      <c r="AC78" s="83">
        <f t="shared" si="13"/>
        <v>2949.69</v>
      </c>
      <c r="AD78" s="91"/>
      <c r="AE78" s="93"/>
    </row>
    <row r="79" spans="1:31" s="6" customFormat="1" ht="24.95" customHeight="1" x14ac:dyDescent="0.25">
      <c r="A79" s="3">
        <v>78</v>
      </c>
      <c r="B79" s="3" t="s">
        <v>6</v>
      </c>
      <c r="C79" s="3" t="s">
        <v>7</v>
      </c>
      <c r="D79" s="3" t="s">
        <v>275</v>
      </c>
      <c r="E79" s="3" t="s">
        <v>276</v>
      </c>
      <c r="F79" s="3" t="s">
        <v>265</v>
      </c>
      <c r="G79" s="41" t="s">
        <v>277</v>
      </c>
      <c r="H79" s="69" t="s">
        <v>676</v>
      </c>
      <c r="I79" s="24">
        <v>56774.720000000001</v>
      </c>
      <c r="J79" s="2"/>
      <c r="K79" s="24">
        <v>6382.61</v>
      </c>
      <c r="L79" s="2"/>
      <c r="M79" s="24">
        <v>4494.9399999999996</v>
      </c>
      <c r="N79" s="24">
        <v>2265.83</v>
      </c>
      <c r="O79" s="24">
        <v>11329.14</v>
      </c>
      <c r="P79" s="2">
        <v>0</v>
      </c>
      <c r="Q79" s="2">
        <v>0</v>
      </c>
      <c r="R79" s="2">
        <v>0</v>
      </c>
      <c r="S79" s="2">
        <v>0</v>
      </c>
      <c r="T79" s="7">
        <f t="shared" si="10"/>
        <v>81247.240000000005</v>
      </c>
      <c r="U79" s="1">
        <f t="shared" si="8"/>
        <v>3249.8896000000004</v>
      </c>
      <c r="V79" s="1">
        <v>12</v>
      </c>
      <c r="W79" s="7">
        <f t="shared" si="12"/>
        <v>77985.35040000001</v>
      </c>
      <c r="X79" s="24">
        <v>3302.95</v>
      </c>
      <c r="Y79" s="24">
        <v>472.05</v>
      </c>
      <c r="Z79" s="1">
        <v>0</v>
      </c>
      <c r="AA79" s="1">
        <v>0</v>
      </c>
      <c r="AB79" s="1">
        <v>0</v>
      </c>
      <c r="AC79" s="83">
        <f t="shared" si="13"/>
        <v>3775</v>
      </c>
      <c r="AD79" s="91"/>
      <c r="AE79" s="93"/>
    </row>
    <row r="80" spans="1:31" s="6" customFormat="1" ht="26.25" customHeight="1" x14ac:dyDescent="0.25">
      <c r="A80" s="33">
        <v>79</v>
      </c>
      <c r="B80" s="3" t="s">
        <v>6</v>
      </c>
      <c r="C80" s="3" t="s">
        <v>7</v>
      </c>
      <c r="D80" s="3" t="s">
        <v>278</v>
      </c>
      <c r="E80" s="3" t="s">
        <v>279</v>
      </c>
      <c r="F80" s="3" t="s">
        <v>265</v>
      </c>
      <c r="G80" s="41" t="s">
        <v>280</v>
      </c>
      <c r="H80" s="74" t="s">
        <v>677</v>
      </c>
      <c r="I80" s="24">
        <v>80376.38</v>
      </c>
      <c r="J80" s="2"/>
      <c r="K80" s="24">
        <v>5895.73</v>
      </c>
      <c r="L80" s="2"/>
      <c r="M80" s="24">
        <v>5348.98</v>
      </c>
      <c r="N80" s="24">
        <v>2696.34</v>
      </c>
      <c r="O80" s="24">
        <v>13481.68</v>
      </c>
      <c r="P80" s="24">
        <v>6059.66</v>
      </c>
      <c r="Q80" s="2">
        <v>0</v>
      </c>
      <c r="R80" s="2">
        <v>0</v>
      </c>
      <c r="S80" s="2">
        <v>0</v>
      </c>
      <c r="T80" s="7">
        <f t="shared" si="10"/>
        <v>113858.76999999999</v>
      </c>
      <c r="U80" s="1">
        <f t="shared" si="8"/>
        <v>4554.3507999999993</v>
      </c>
      <c r="V80" s="1">
        <v>14</v>
      </c>
      <c r="W80" s="7">
        <f t="shared" si="12"/>
        <v>109290.41919999999</v>
      </c>
      <c r="X80" s="24">
        <v>4668.55</v>
      </c>
      <c r="Y80" s="24">
        <v>619.01</v>
      </c>
      <c r="Z80" s="1">
        <v>0</v>
      </c>
      <c r="AA80" s="1">
        <v>0</v>
      </c>
      <c r="AB80" s="1">
        <v>0</v>
      </c>
      <c r="AC80" s="83">
        <f t="shared" si="13"/>
        <v>5287.56</v>
      </c>
      <c r="AD80" s="91"/>
      <c r="AE80" s="93"/>
    </row>
    <row r="81" spans="1:31" s="6" customFormat="1" ht="24.95" customHeight="1" x14ac:dyDescent="0.25">
      <c r="A81" s="3">
        <v>80</v>
      </c>
      <c r="B81" s="3" t="s">
        <v>6</v>
      </c>
      <c r="C81" s="3" t="s">
        <v>7</v>
      </c>
      <c r="D81" s="3" t="s">
        <v>281</v>
      </c>
      <c r="E81" s="3" t="s">
        <v>282</v>
      </c>
      <c r="F81" s="3" t="s">
        <v>265</v>
      </c>
      <c r="G81" s="41" t="s">
        <v>283</v>
      </c>
      <c r="H81" s="69" t="s">
        <v>595</v>
      </c>
      <c r="I81" s="24">
        <v>48863.76</v>
      </c>
      <c r="J81" s="2"/>
      <c r="K81" s="2">
        <v>0</v>
      </c>
      <c r="L81" s="2"/>
      <c r="M81" s="24">
        <v>2292.42</v>
      </c>
      <c r="N81" s="24">
        <v>1155.57</v>
      </c>
      <c r="O81" s="24">
        <v>5777.86</v>
      </c>
      <c r="P81" s="2">
        <v>0</v>
      </c>
      <c r="Q81" s="2">
        <v>0</v>
      </c>
      <c r="R81" s="2">
        <v>0</v>
      </c>
      <c r="S81" s="2">
        <v>0</v>
      </c>
      <c r="T81" s="7">
        <f t="shared" si="10"/>
        <v>58089.61</v>
      </c>
      <c r="U81" s="1">
        <f t="shared" si="8"/>
        <v>2323.5844000000002</v>
      </c>
      <c r="V81" s="1">
        <v>10</v>
      </c>
      <c r="W81" s="7">
        <f t="shared" si="12"/>
        <v>55756.025600000001</v>
      </c>
      <c r="X81" s="24">
        <v>1937.35</v>
      </c>
      <c r="Y81" s="24">
        <v>169.23</v>
      </c>
      <c r="Z81" s="1">
        <v>0</v>
      </c>
      <c r="AA81" s="1">
        <v>0</v>
      </c>
      <c r="AB81" s="1">
        <v>0</v>
      </c>
      <c r="AC81" s="83">
        <f t="shared" si="13"/>
        <v>2106.58</v>
      </c>
      <c r="AD81" s="91"/>
      <c r="AE81" s="93"/>
    </row>
    <row r="82" spans="1:31" s="6" customFormat="1" ht="24.95" customHeight="1" x14ac:dyDescent="0.25">
      <c r="A82" s="33">
        <v>81</v>
      </c>
      <c r="B82" s="3" t="s">
        <v>6</v>
      </c>
      <c r="C82" s="3" t="s">
        <v>7</v>
      </c>
      <c r="D82" s="3" t="s">
        <v>284</v>
      </c>
      <c r="E82" s="3" t="s">
        <v>208</v>
      </c>
      <c r="F82" s="3" t="s">
        <v>265</v>
      </c>
      <c r="G82" s="41" t="s">
        <v>285</v>
      </c>
      <c r="H82" s="69" t="s">
        <v>596</v>
      </c>
      <c r="I82" s="24">
        <v>68575.55</v>
      </c>
      <c r="J82" s="2"/>
      <c r="K82" s="2">
        <v>61885.87</v>
      </c>
      <c r="L82" s="2"/>
      <c r="M82" s="24">
        <v>5978.27</v>
      </c>
      <c r="N82" s="24">
        <v>3013.55</v>
      </c>
      <c r="O82" s="24">
        <v>15067.76</v>
      </c>
      <c r="P82" s="2">
        <v>0</v>
      </c>
      <c r="Q82" s="2">
        <v>0</v>
      </c>
      <c r="R82" s="2">
        <v>0</v>
      </c>
      <c r="S82" s="2">
        <v>0</v>
      </c>
      <c r="T82" s="7">
        <f t="shared" si="10"/>
        <v>154521</v>
      </c>
      <c r="U82" s="1">
        <f t="shared" si="8"/>
        <v>6180.84</v>
      </c>
      <c r="V82" s="1">
        <v>12</v>
      </c>
      <c r="W82" s="7">
        <f t="shared" si="12"/>
        <v>148328.16</v>
      </c>
      <c r="X82" s="24">
        <v>3985.75</v>
      </c>
      <c r="Y82" s="24">
        <v>2993.61</v>
      </c>
      <c r="Z82" s="1">
        <v>0</v>
      </c>
      <c r="AA82" s="1">
        <v>0</v>
      </c>
      <c r="AB82" s="1">
        <v>0</v>
      </c>
      <c r="AC82" s="83">
        <f t="shared" si="13"/>
        <v>6979.3600000000006</v>
      </c>
      <c r="AD82" s="91"/>
      <c r="AE82" s="93"/>
    </row>
    <row r="83" spans="1:31" s="6" customFormat="1" ht="24.95" customHeight="1" x14ac:dyDescent="0.25">
      <c r="A83" s="3">
        <v>82</v>
      </c>
      <c r="B83" s="3" t="s">
        <v>6</v>
      </c>
      <c r="C83" s="3" t="s">
        <v>7</v>
      </c>
      <c r="D83" s="3" t="s">
        <v>286</v>
      </c>
      <c r="E83" s="3" t="s">
        <v>236</v>
      </c>
      <c r="F83" s="3" t="s">
        <v>265</v>
      </c>
      <c r="G83" s="41" t="s">
        <v>287</v>
      </c>
      <c r="H83" s="74" t="s">
        <v>672</v>
      </c>
      <c r="I83" s="24">
        <v>33173.06</v>
      </c>
      <c r="J83" s="2"/>
      <c r="K83" s="24">
        <v>28669.52</v>
      </c>
      <c r="L83" s="2"/>
      <c r="M83" s="24">
        <v>2202.52</v>
      </c>
      <c r="N83" s="24">
        <v>1110.26</v>
      </c>
      <c r="O83" s="24">
        <v>5551.28</v>
      </c>
      <c r="P83" s="2">
        <v>0</v>
      </c>
      <c r="Q83" s="2">
        <v>0</v>
      </c>
      <c r="R83" s="2">
        <v>0</v>
      </c>
      <c r="S83" s="2">
        <v>0</v>
      </c>
      <c r="T83" s="7">
        <f t="shared" si="10"/>
        <v>70706.64</v>
      </c>
      <c r="U83" s="1">
        <f t="shared" si="8"/>
        <v>2828.2656000000002</v>
      </c>
      <c r="V83" s="1">
        <v>12</v>
      </c>
      <c r="W83" s="7">
        <f t="shared" si="12"/>
        <v>67866.374400000001</v>
      </c>
      <c r="X83" s="24">
        <v>1937.35</v>
      </c>
      <c r="Y83" s="24">
        <v>155.87</v>
      </c>
      <c r="Z83" s="1">
        <v>0</v>
      </c>
      <c r="AA83" s="1">
        <v>0</v>
      </c>
      <c r="AB83" s="1">
        <v>0</v>
      </c>
      <c r="AC83" s="83">
        <f t="shared" si="13"/>
        <v>2093.2199999999998</v>
      </c>
      <c r="AD83" s="91"/>
      <c r="AE83" s="93"/>
    </row>
    <row r="84" spans="1:31" s="6" customFormat="1" ht="24.95" customHeight="1" x14ac:dyDescent="0.25">
      <c r="A84" s="33">
        <v>83</v>
      </c>
      <c r="B84" s="3" t="s">
        <v>6</v>
      </c>
      <c r="C84" s="3" t="s">
        <v>7</v>
      </c>
      <c r="D84" s="3" t="s">
        <v>288</v>
      </c>
      <c r="E84" s="3" t="s">
        <v>289</v>
      </c>
      <c r="F84" s="3" t="s">
        <v>265</v>
      </c>
      <c r="G84" s="41" t="s">
        <v>290</v>
      </c>
      <c r="H84" s="69" t="s">
        <v>669</v>
      </c>
      <c r="I84" s="24">
        <v>44973.89</v>
      </c>
      <c r="J84" s="2"/>
      <c r="K84" s="24">
        <v>17557.189999999999</v>
      </c>
      <c r="L84" s="2"/>
      <c r="M84" s="24">
        <v>2517.17</v>
      </c>
      <c r="N84" s="24">
        <v>1268.8599999999999</v>
      </c>
      <c r="O84" s="24">
        <v>6344.32</v>
      </c>
      <c r="P84" s="2">
        <v>0</v>
      </c>
      <c r="Q84" s="2">
        <v>0</v>
      </c>
      <c r="R84" s="2">
        <v>0</v>
      </c>
      <c r="S84" s="2">
        <v>0</v>
      </c>
      <c r="T84" s="7">
        <f t="shared" si="10"/>
        <v>72661.429999999993</v>
      </c>
      <c r="U84" s="1">
        <f t="shared" si="8"/>
        <v>2906.4571999999998</v>
      </c>
      <c r="V84" s="1">
        <v>12</v>
      </c>
      <c r="W84" s="7">
        <f t="shared" si="12"/>
        <v>69742.972799999989</v>
      </c>
      <c r="X84" s="24">
        <v>2620.15</v>
      </c>
      <c r="Y84" s="24">
        <v>276.10000000000002</v>
      </c>
      <c r="Z84" s="1">
        <v>0</v>
      </c>
      <c r="AA84" s="1">
        <v>0</v>
      </c>
      <c r="AB84" s="1">
        <v>0</v>
      </c>
      <c r="AC84" s="83">
        <f t="shared" si="13"/>
        <v>2896.25</v>
      </c>
      <c r="AD84" s="91"/>
      <c r="AE84" s="93"/>
    </row>
    <row r="85" spans="1:31" s="6" customFormat="1" ht="24.95" customHeight="1" x14ac:dyDescent="0.25">
      <c r="A85" s="3">
        <v>84</v>
      </c>
      <c r="B85" s="3" t="s">
        <v>6</v>
      </c>
      <c r="C85" s="3" t="s">
        <v>7</v>
      </c>
      <c r="D85" s="3" t="s">
        <v>291</v>
      </c>
      <c r="E85" s="3" t="s">
        <v>292</v>
      </c>
      <c r="F85" s="3" t="s">
        <v>265</v>
      </c>
      <c r="G85" s="41" t="s">
        <v>293</v>
      </c>
      <c r="H85" s="69" t="s">
        <v>597</v>
      </c>
      <c r="I85" s="24">
        <v>56774.720000000001</v>
      </c>
      <c r="J85" s="2"/>
      <c r="K85" s="24">
        <v>34191.370000000003</v>
      </c>
      <c r="L85" s="2"/>
      <c r="M85" s="24">
        <v>3910.6</v>
      </c>
      <c r="N85" s="24">
        <v>1971.27</v>
      </c>
      <c r="O85" s="24">
        <v>9856.35</v>
      </c>
      <c r="P85" s="2">
        <v>0</v>
      </c>
      <c r="Q85" s="2">
        <v>0</v>
      </c>
      <c r="R85" s="2">
        <v>0</v>
      </c>
      <c r="S85" s="2">
        <v>0</v>
      </c>
      <c r="T85" s="7">
        <f t="shared" si="10"/>
        <v>106704.31000000001</v>
      </c>
      <c r="U85" s="1">
        <f t="shared" si="8"/>
        <v>4268.1724000000004</v>
      </c>
      <c r="V85" s="1">
        <v>12</v>
      </c>
      <c r="W85" s="7">
        <f t="shared" si="12"/>
        <v>102424.13760000002</v>
      </c>
      <c r="X85" s="24">
        <v>3302.95</v>
      </c>
      <c r="Y85" s="24">
        <v>458.69</v>
      </c>
      <c r="Z85" s="1">
        <v>0</v>
      </c>
      <c r="AA85" s="1">
        <v>0</v>
      </c>
      <c r="AB85" s="1">
        <v>0</v>
      </c>
      <c r="AC85" s="83">
        <f t="shared" si="13"/>
        <v>3761.64</v>
      </c>
      <c r="AD85" s="91"/>
      <c r="AE85" s="93"/>
    </row>
    <row r="86" spans="1:31" s="6" customFormat="1" ht="24.95" customHeight="1" x14ac:dyDescent="0.25">
      <c r="A86" s="33">
        <v>85</v>
      </c>
      <c r="B86" s="3" t="s">
        <v>6</v>
      </c>
      <c r="C86" s="3" t="s">
        <v>7</v>
      </c>
      <c r="D86" s="3" t="s">
        <v>294</v>
      </c>
      <c r="E86" s="3" t="s">
        <v>295</v>
      </c>
      <c r="F86" s="3" t="s">
        <v>265</v>
      </c>
      <c r="G86" s="41" t="s">
        <v>296</v>
      </c>
      <c r="H86" s="69" t="s">
        <v>598</v>
      </c>
      <c r="I86" s="24">
        <v>56774.720000000001</v>
      </c>
      <c r="J86" s="2"/>
      <c r="K86" s="24">
        <v>18712.2</v>
      </c>
      <c r="L86" s="2"/>
      <c r="M86" s="24">
        <v>4719.6899999999996</v>
      </c>
      <c r="N86" s="24">
        <v>2379.12</v>
      </c>
      <c r="O86" s="24">
        <v>11895.6</v>
      </c>
      <c r="P86" s="24">
        <v>4241.76</v>
      </c>
      <c r="Q86" s="2">
        <v>0</v>
      </c>
      <c r="R86" s="2">
        <v>0</v>
      </c>
      <c r="S86" s="2">
        <v>0</v>
      </c>
      <c r="T86" s="7">
        <f t="shared" si="10"/>
        <v>98723.09</v>
      </c>
      <c r="U86" s="1">
        <f t="shared" si="8"/>
        <v>3948.9236000000001</v>
      </c>
      <c r="V86" s="1">
        <v>14</v>
      </c>
      <c r="W86" s="7">
        <f t="shared" si="12"/>
        <v>94760.166400000002</v>
      </c>
      <c r="X86" s="24">
        <v>3302.95</v>
      </c>
      <c r="Y86" s="24">
        <v>494.32</v>
      </c>
      <c r="Z86" s="1">
        <v>0</v>
      </c>
      <c r="AA86" s="1">
        <v>0</v>
      </c>
      <c r="AB86" s="1">
        <v>0</v>
      </c>
      <c r="AC86" s="83">
        <f t="shared" si="13"/>
        <v>3797.27</v>
      </c>
      <c r="AD86" s="91"/>
      <c r="AE86" s="93"/>
    </row>
    <row r="87" spans="1:31" s="6" customFormat="1" ht="26.25" customHeight="1" x14ac:dyDescent="0.25">
      <c r="A87" s="3">
        <v>86</v>
      </c>
      <c r="B87" s="3" t="s">
        <v>6</v>
      </c>
      <c r="C87" s="3" t="s">
        <v>7</v>
      </c>
      <c r="D87" s="3" t="s">
        <v>297</v>
      </c>
      <c r="E87" s="3" t="s">
        <v>187</v>
      </c>
      <c r="F87" s="3" t="s">
        <v>265</v>
      </c>
      <c r="G87" s="41" t="s">
        <v>298</v>
      </c>
      <c r="H87" s="69" t="s">
        <v>670</v>
      </c>
      <c r="I87" s="24">
        <v>44973.89</v>
      </c>
      <c r="J87" s="2"/>
      <c r="K87" s="24">
        <v>21021.58</v>
      </c>
      <c r="L87" s="2"/>
      <c r="M87" s="24">
        <v>3730.8</v>
      </c>
      <c r="N87" s="24">
        <v>1880.64</v>
      </c>
      <c r="O87" s="24">
        <v>9403.19</v>
      </c>
      <c r="P87" s="2">
        <v>0</v>
      </c>
      <c r="Q87" s="2">
        <v>0</v>
      </c>
      <c r="R87" s="2">
        <v>0</v>
      </c>
      <c r="S87" s="2">
        <v>0</v>
      </c>
      <c r="T87" s="7">
        <f t="shared" si="10"/>
        <v>81010.100000000006</v>
      </c>
      <c r="U87" s="1">
        <f t="shared" si="8"/>
        <v>3240.4040000000005</v>
      </c>
      <c r="V87" s="1">
        <v>12</v>
      </c>
      <c r="W87" s="7">
        <f t="shared" si="12"/>
        <v>77757.696000000011</v>
      </c>
      <c r="X87" s="24">
        <v>2620.15</v>
      </c>
      <c r="Y87" s="24">
        <v>351.81</v>
      </c>
      <c r="Z87" s="1">
        <v>0</v>
      </c>
      <c r="AA87" s="1">
        <v>0</v>
      </c>
      <c r="AB87" s="1">
        <v>0</v>
      </c>
      <c r="AC87" s="83">
        <f t="shared" si="13"/>
        <v>2971.96</v>
      </c>
      <c r="AD87" s="91"/>
      <c r="AE87" s="93"/>
    </row>
    <row r="88" spans="1:31" s="6" customFormat="1" ht="24.95" customHeight="1" x14ac:dyDescent="0.25">
      <c r="A88" s="33">
        <v>87</v>
      </c>
      <c r="B88" s="3" t="s">
        <v>6</v>
      </c>
      <c r="C88" s="3" t="s">
        <v>7</v>
      </c>
      <c r="D88" s="3" t="s">
        <v>299</v>
      </c>
      <c r="E88" s="3" t="s">
        <v>300</v>
      </c>
      <c r="F88" s="3" t="s">
        <v>265</v>
      </c>
      <c r="G88" s="41" t="s">
        <v>301</v>
      </c>
      <c r="H88" s="69" t="s">
        <v>671</v>
      </c>
      <c r="I88" s="24">
        <v>56774.720000000001</v>
      </c>
      <c r="J88" s="2"/>
      <c r="K88" s="24">
        <v>54503</v>
      </c>
      <c r="L88" s="2"/>
      <c r="M88" s="24">
        <v>5034.33</v>
      </c>
      <c r="N88" s="24">
        <v>2537.73</v>
      </c>
      <c r="O88" s="24">
        <v>12688.64</v>
      </c>
      <c r="P88" s="2">
        <v>0</v>
      </c>
      <c r="Q88" s="2">
        <v>0</v>
      </c>
      <c r="R88" s="2">
        <v>0</v>
      </c>
      <c r="S88" s="2">
        <v>0</v>
      </c>
      <c r="T88" s="7">
        <f t="shared" si="10"/>
        <v>131538.41999999998</v>
      </c>
      <c r="U88" s="1">
        <f t="shared" si="8"/>
        <v>5261.5367999999999</v>
      </c>
      <c r="V88" s="1">
        <v>12</v>
      </c>
      <c r="W88" s="7">
        <f t="shared" si="12"/>
        <v>126264.88319999998</v>
      </c>
      <c r="X88" s="24">
        <v>3302.95</v>
      </c>
      <c r="Y88" s="24">
        <v>472.05</v>
      </c>
      <c r="Z88" s="1">
        <v>0</v>
      </c>
      <c r="AA88" s="1">
        <v>0</v>
      </c>
      <c r="AB88" s="1">
        <v>0</v>
      </c>
      <c r="AC88" s="83">
        <f t="shared" si="13"/>
        <v>3775</v>
      </c>
      <c r="AD88" s="91"/>
      <c r="AE88" s="93"/>
    </row>
    <row r="89" spans="1:31" s="6" customFormat="1" ht="24.95" customHeight="1" x14ac:dyDescent="0.25">
      <c r="A89" s="3">
        <v>88</v>
      </c>
      <c r="B89" s="3" t="s">
        <v>6</v>
      </c>
      <c r="C89" s="3" t="s">
        <v>7</v>
      </c>
      <c r="D89" s="3" t="s">
        <v>302</v>
      </c>
      <c r="E89" s="3" t="s">
        <v>303</v>
      </c>
      <c r="F89" s="3" t="s">
        <v>265</v>
      </c>
      <c r="G89" s="41" t="s">
        <v>304</v>
      </c>
      <c r="H89" s="69" t="s">
        <v>599</v>
      </c>
      <c r="I89" s="24">
        <v>44973.89</v>
      </c>
      <c r="J89" s="2"/>
      <c r="K89" s="24">
        <v>21021.58</v>
      </c>
      <c r="L89" s="2"/>
      <c r="M89" s="24">
        <v>3730.8</v>
      </c>
      <c r="N89" s="24">
        <v>1880.64</v>
      </c>
      <c r="O89" s="24">
        <v>9403.19</v>
      </c>
      <c r="P89" s="2">
        <v>0</v>
      </c>
      <c r="Q89" s="2">
        <v>0</v>
      </c>
      <c r="R89" s="2">
        <v>0</v>
      </c>
      <c r="S89" s="2">
        <v>0</v>
      </c>
      <c r="T89" s="7">
        <f t="shared" si="10"/>
        <v>81010.100000000006</v>
      </c>
      <c r="U89" s="1">
        <f t="shared" si="8"/>
        <v>3240.4040000000005</v>
      </c>
      <c r="V89" s="1">
        <v>12</v>
      </c>
      <c r="W89" s="7">
        <f t="shared" si="12"/>
        <v>77757.696000000011</v>
      </c>
      <c r="X89" s="24">
        <v>2620.15</v>
      </c>
      <c r="Y89" s="24">
        <v>360.72</v>
      </c>
      <c r="Z89" s="1">
        <v>0</v>
      </c>
      <c r="AA89" s="1">
        <v>0</v>
      </c>
      <c r="AB89" s="1">
        <v>0</v>
      </c>
      <c r="AC89" s="83">
        <f t="shared" si="13"/>
        <v>2980.87</v>
      </c>
      <c r="AD89" s="91"/>
      <c r="AE89" s="93"/>
    </row>
    <row r="90" spans="1:31" s="6" customFormat="1" ht="24.95" customHeight="1" x14ac:dyDescent="0.25">
      <c r="A90" s="33">
        <v>89</v>
      </c>
      <c r="B90" s="3" t="s">
        <v>6</v>
      </c>
      <c r="C90" s="3" t="s">
        <v>7</v>
      </c>
      <c r="D90" s="3" t="s">
        <v>305</v>
      </c>
      <c r="E90" s="3" t="s">
        <v>674</v>
      </c>
      <c r="F90" s="3" t="s">
        <v>265</v>
      </c>
      <c r="G90" s="41" t="s">
        <v>306</v>
      </c>
      <c r="H90" s="74" t="s">
        <v>673</v>
      </c>
      <c r="I90" s="24">
        <v>92177.21</v>
      </c>
      <c r="J90" s="2"/>
      <c r="K90" s="24">
        <v>34754.410000000003</v>
      </c>
      <c r="L90" s="2"/>
      <c r="M90" s="24">
        <v>5573.72</v>
      </c>
      <c r="N90" s="24">
        <v>2809.63</v>
      </c>
      <c r="O90" s="24">
        <v>14048.14</v>
      </c>
      <c r="P90" s="2">
        <v>0</v>
      </c>
      <c r="Q90" s="2">
        <v>0</v>
      </c>
      <c r="R90" s="2">
        <v>0</v>
      </c>
      <c r="S90" s="2">
        <v>0</v>
      </c>
      <c r="T90" s="7">
        <f t="shared" si="10"/>
        <v>149363.10999999999</v>
      </c>
      <c r="U90" s="1">
        <f t="shared" si="8"/>
        <v>5974.5243999999993</v>
      </c>
      <c r="V90" s="1">
        <v>12</v>
      </c>
      <c r="W90" s="7">
        <f t="shared" si="12"/>
        <v>143376.58559999999</v>
      </c>
      <c r="X90" s="24">
        <v>5351.35</v>
      </c>
      <c r="Y90" s="24">
        <v>578.92999999999995</v>
      </c>
      <c r="Z90" s="1">
        <v>0</v>
      </c>
      <c r="AA90" s="1">
        <v>0</v>
      </c>
      <c r="AB90" s="1">
        <v>0</v>
      </c>
      <c r="AC90" s="83">
        <f t="shared" si="13"/>
        <v>5930.2800000000007</v>
      </c>
      <c r="AD90" s="91"/>
      <c r="AE90" s="93"/>
    </row>
    <row r="91" spans="1:31" s="6" customFormat="1" ht="24.95" customHeight="1" x14ac:dyDescent="0.25">
      <c r="A91" s="3">
        <v>90</v>
      </c>
      <c r="B91" s="3" t="s">
        <v>6</v>
      </c>
      <c r="C91" s="3" t="s">
        <v>7</v>
      </c>
      <c r="D91" s="3" t="s">
        <v>307</v>
      </c>
      <c r="E91" s="3" t="s">
        <v>308</v>
      </c>
      <c r="F91" s="3" t="s">
        <v>265</v>
      </c>
      <c r="G91" s="41" t="s">
        <v>309</v>
      </c>
      <c r="H91" s="69" t="s">
        <v>600</v>
      </c>
      <c r="I91" s="24">
        <v>56774.720000000001</v>
      </c>
      <c r="J91" s="2"/>
      <c r="K91" s="2">
        <v>0</v>
      </c>
      <c r="L91" s="2"/>
      <c r="M91" s="24">
        <v>4674.74</v>
      </c>
      <c r="N91" s="24">
        <v>2356.46</v>
      </c>
      <c r="O91" s="24">
        <v>11782.31</v>
      </c>
      <c r="P91" s="2">
        <v>0</v>
      </c>
      <c r="Q91" s="2">
        <v>0</v>
      </c>
      <c r="R91" s="2">
        <v>0</v>
      </c>
      <c r="S91" s="2">
        <v>0</v>
      </c>
      <c r="T91" s="7">
        <f t="shared" si="10"/>
        <v>75588.23</v>
      </c>
      <c r="U91" s="1">
        <f t="shared" si="8"/>
        <v>3023.5291999999999</v>
      </c>
      <c r="V91" s="1">
        <v>10</v>
      </c>
      <c r="W91" s="7">
        <f t="shared" si="12"/>
        <v>72554.700799999991</v>
      </c>
      <c r="X91" s="24">
        <v>3302.95</v>
      </c>
      <c r="Y91" s="24">
        <v>400.8</v>
      </c>
      <c r="Z91" s="1">
        <v>0</v>
      </c>
      <c r="AA91" s="1">
        <v>0</v>
      </c>
      <c r="AB91" s="1">
        <v>0</v>
      </c>
      <c r="AC91" s="83">
        <f t="shared" si="13"/>
        <v>3703.75</v>
      </c>
      <c r="AD91" s="91"/>
      <c r="AE91" s="93"/>
    </row>
    <row r="92" spans="1:31" s="6" customFormat="1" ht="24.95" customHeight="1" x14ac:dyDescent="0.25">
      <c r="A92" s="33">
        <v>91</v>
      </c>
      <c r="B92" s="3" t="s">
        <v>6</v>
      </c>
      <c r="C92" s="3" t="s">
        <v>7</v>
      </c>
      <c r="D92" s="3" t="s">
        <v>310</v>
      </c>
      <c r="E92" s="3" t="s">
        <v>311</v>
      </c>
      <c r="F92" s="3" t="s">
        <v>265</v>
      </c>
      <c r="G92" s="41" t="s">
        <v>312</v>
      </c>
      <c r="H92" s="69" t="s">
        <v>601</v>
      </c>
      <c r="I92" s="24">
        <v>68561.119999999995</v>
      </c>
      <c r="J92" s="2"/>
      <c r="K92" s="24">
        <v>61329.53</v>
      </c>
      <c r="L92" s="2"/>
      <c r="M92" s="24">
        <v>6113.12</v>
      </c>
      <c r="N92" s="24">
        <v>3081.53</v>
      </c>
      <c r="O92" s="24">
        <v>15407.63</v>
      </c>
      <c r="P92" s="2">
        <v>0</v>
      </c>
      <c r="Q92" s="2">
        <v>0</v>
      </c>
      <c r="R92" s="2">
        <v>0</v>
      </c>
      <c r="S92" s="2">
        <v>0</v>
      </c>
      <c r="T92" s="7">
        <f t="shared" si="10"/>
        <v>154492.93</v>
      </c>
      <c r="U92" s="1">
        <f t="shared" si="8"/>
        <v>6179.7172</v>
      </c>
      <c r="V92" s="1">
        <v>12</v>
      </c>
      <c r="W92" s="7">
        <f t="shared" si="12"/>
        <v>148301.21279999998</v>
      </c>
      <c r="X92" s="24">
        <v>3985.75</v>
      </c>
      <c r="Y92" s="24">
        <v>565.57000000000005</v>
      </c>
      <c r="Z92" s="1">
        <v>0</v>
      </c>
      <c r="AA92" s="1">
        <v>0</v>
      </c>
      <c r="AB92" s="1">
        <v>0</v>
      </c>
      <c r="AC92" s="83">
        <f t="shared" si="13"/>
        <v>4551.32</v>
      </c>
      <c r="AD92" s="91"/>
      <c r="AE92" s="93"/>
    </row>
    <row r="93" spans="1:31" s="6" customFormat="1" ht="24.95" customHeight="1" x14ac:dyDescent="0.25">
      <c r="A93" s="3">
        <v>92</v>
      </c>
      <c r="B93" s="3" t="s">
        <v>6</v>
      </c>
      <c r="C93" s="3" t="s">
        <v>7</v>
      </c>
      <c r="D93" s="3" t="s">
        <v>313</v>
      </c>
      <c r="E93" s="3" t="s">
        <v>314</v>
      </c>
      <c r="F93" s="3" t="s">
        <v>265</v>
      </c>
      <c r="G93" s="41" t="s">
        <v>315</v>
      </c>
      <c r="H93" s="69" t="s">
        <v>602</v>
      </c>
      <c r="I93" s="24">
        <v>56774.720000000001</v>
      </c>
      <c r="J93" s="2"/>
      <c r="K93" s="24">
        <v>6444.84</v>
      </c>
      <c r="L93" s="2"/>
      <c r="M93" s="24">
        <v>4405.04</v>
      </c>
      <c r="N93" s="24">
        <v>2220.5100000000002</v>
      </c>
      <c r="O93" s="24">
        <v>11102.56</v>
      </c>
      <c r="P93" s="2">
        <v>0</v>
      </c>
      <c r="Q93" s="2">
        <v>0</v>
      </c>
      <c r="R93" s="2">
        <v>0</v>
      </c>
      <c r="S93" s="2">
        <v>0</v>
      </c>
      <c r="T93" s="7">
        <f t="shared" si="10"/>
        <v>80947.669999999984</v>
      </c>
      <c r="U93" s="1">
        <f t="shared" si="8"/>
        <v>3237.9067999999993</v>
      </c>
      <c r="V93" s="1">
        <v>12</v>
      </c>
      <c r="W93" s="7">
        <f t="shared" si="12"/>
        <v>77697.763199999987</v>
      </c>
      <c r="X93" s="24">
        <v>3302.95</v>
      </c>
      <c r="Y93" s="24">
        <v>414.16</v>
      </c>
      <c r="Z93" s="1">
        <v>0</v>
      </c>
      <c r="AA93" s="1">
        <v>0</v>
      </c>
      <c r="AB93" s="1">
        <v>0</v>
      </c>
      <c r="AC93" s="83">
        <f t="shared" si="13"/>
        <v>3717.1099999999997</v>
      </c>
      <c r="AD93" s="91"/>
      <c r="AE93" s="93"/>
    </row>
    <row r="94" spans="1:31" s="6" customFormat="1" ht="24.95" customHeight="1" x14ac:dyDescent="0.25">
      <c r="A94" s="33">
        <v>93</v>
      </c>
      <c r="B94" s="3" t="s">
        <v>6</v>
      </c>
      <c r="C94" s="3" t="s">
        <v>7</v>
      </c>
      <c r="D94" s="3" t="s">
        <v>316</v>
      </c>
      <c r="E94" s="3" t="s">
        <v>548</v>
      </c>
      <c r="F94" s="3" t="s">
        <v>265</v>
      </c>
      <c r="G94" s="41" t="s">
        <v>547</v>
      </c>
      <c r="H94" s="69" t="s">
        <v>603</v>
      </c>
      <c r="I94" s="24">
        <v>33173.06</v>
      </c>
      <c r="J94" s="2"/>
      <c r="K94" s="2">
        <v>0</v>
      </c>
      <c r="L94" s="2"/>
      <c r="M94" s="24">
        <v>1887.87</v>
      </c>
      <c r="N94" s="24">
        <v>951.65</v>
      </c>
      <c r="O94" s="24">
        <v>4758.24</v>
      </c>
      <c r="P94" s="2">
        <v>0</v>
      </c>
      <c r="Q94" s="2">
        <v>0</v>
      </c>
      <c r="R94" s="2">
        <v>0</v>
      </c>
      <c r="S94" s="2">
        <v>0</v>
      </c>
      <c r="T94" s="7">
        <f t="shared" si="10"/>
        <v>40770.82</v>
      </c>
      <c r="U94" s="24">
        <v>303.91000000000003</v>
      </c>
      <c r="V94" s="1">
        <v>6</v>
      </c>
      <c r="W94" s="7">
        <f t="shared" si="12"/>
        <v>40460.909999999996</v>
      </c>
      <c r="X94" s="24">
        <v>1937.35</v>
      </c>
      <c r="Y94" s="1">
        <v>0</v>
      </c>
      <c r="Z94" s="1">
        <v>0</v>
      </c>
      <c r="AA94" s="1">
        <v>0</v>
      </c>
      <c r="AB94" s="1">
        <v>0</v>
      </c>
      <c r="AC94" s="83">
        <f>X94-AA94-AB94</f>
        <v>1937.35</v>
      </c>
      <c r="AD94" s="91"/>
      <c r="AE94" s="93"/>
    </row>
    <row r="95" spans="1:31" s="6" customFormat="1" ht="24.95" customHeight="1" x14ac:dyDescent="0.25">
      <c r="A95" s="3">
        <v>94</v>
      </c>
      <c r="B95" s="3" t="s">
        <v>6</v>
      </c>
      <c r="C95" s="3" t="s">
        <v>7</v>
      </c>
      <c r="D95" s="3" t="s">
        <v>317</v>
      </c>
      <c r="E95" s="3" t="s">
        <v>318</v>
      </c>
      <c r="F95" s="3" t="s">
        <v>265</v>
      </c>
      <c r="G95" s="41" t="s">
        <v>319</v>
      </c>
      <c r="H95" s="69" t="s">
        <v>604</v>
      </c>
      <c r="I95" s="24">
        <v>80376.38</v>
      </c>
      <c r="J95" s="2"/>
      <c r="K95" s="24">
        <v>65234.87</v>
      </c>
      <c r="L95" s="2"/>
      <c r="M95" s="24">
        <v>6517.66</v>
      </c>
      <c r="N95" s="24">
        <v>3285.45</v>
      </c>
      <c r="O95" s="24">
        <v>16427.259999999998</v>
      </c>
      <c r="P95" s="24">
        <v>4847.7299999999996</v>
      </c>
      <c r="Q95" s="2">
        <v>0</v>
      </c>
      <c r="R95" s="2">
        <v>0</v>
      </c>
      <c r="S95" s="2">
        <v>0</v>
      </c>
      <c r="T95" s="7">
        <f t="shared" si="10"/>
        <v>176689.35000000003</v>
      </c>
      <c r="U95" s="1">
        <v>0</v>
      </c>
      <c r="V95" s="1">
        <v>0</v>
      </c>
      <c r="W95" s="7">
        <f t="shared" si="12"/>
        <v>176689.35000000003</v>
      </c>
      <c r="X95" s="24">
        <v>4668.55</v>
      </c>
      <c r="Y95" s="24">
        <v>721.43</v>
      </c>
      <c r="Z95" s="1">
        <v>0</v>
      </c>
      <c r="AA95" s="1">
        <v>0</v>
      </c>
      <c r="AB95" s="1">
        <v>0</v>
      </c>
      <c r="AC95" s="83">
        <f>X95+Y95</f>
        <v>5389.9800000000005</v>
      </c>
      <c r="AD95" s="91"/>
      <c r="AE95" s="93"/>
    </row>
    <row r="96" spans="1:31" s="6" customFormat="1" ht="24.95" customHeight="1" x14ac:dyDescent="0.25">
      <c r="A96" s="33">
        <v>95</v>
      </c>
      <c r="B96" s="3" t="s">
        <v>6</v>
      </c>
      <c r="C96" s="3" t="s">
        <v>7</v>
      </c>
      <c r="D96" s="3" t="s">
        <v>468</v>
      </c>
      <c r="E96" s="3" t="s">
        <v>469</v>
      </c>
      <c r="F96" s="3" t="s">
        <v>265</v>
      </c>
      <c r="G96" s="41" t="s">
        <v>470</v>
      </c>
      <c r="H96" s="69" t="s">
        <v>605</v>
      </c>
      <c r="I96" s="24">
        <v>9571.4</v>
      </c>
      <c r="J96" s="2"/>
      <c r="K96" s="24">
        <v>16664.5</v>
      </c>
      <c r="L96" s="2"/>
      <c r="M96" s="24">
        <v>2741.91</v>
      </c>
      <c r="N96" s="24">
        <v>1382.16</v>
      </c>
      <c r="O96" s="24">
        <v>6910.78</v>
      </c>
      <c r="P96" s="2">
        <v>0</v>
      </c>
      <c r="Q96" s="2">
        <v>0</v>
      </c>
      <c r="R96" s="2">
        <v>0</v>
      </c>
      <c r="S96" s="2">
        <v>0</v>
      </c>
      <c r="T96" s="7">
        <f t="shared" si="10"/>
        <v>37270.75</v>
      </c>
      <c r="U96" s="1">
        <f t="shared" ref="U96:U104" si="14">T96*4%</f>
        <v>1490.83</v>
      </c>
      <c r="V96" s="1">
        <v>10</v>
      </c>
      <c r="W96" s="7">
        <f t="shared" si="12"/>
        <v>35769.919999999998</v>
      </c>
      <c r="X96" s="24">
        <v>571.75</v>
      </c>
      <c r="Y96" s="24">
        <v>0</v>
      </c>
      <c r="Z96" s="1">
        <v>0</v>
      </c>
      <c r="AA96" s="1">
        <v>0</v>
      </c>
      <c r="AB96" s="1">
        <v>0</v>
      </c>
      <c r="AC96" s="83">
        <f>X96-AA96-AB96</f>
        <v>571.75</v>
      </c>
      <c r="AD96" s="91"/>
      <c r="AE96" s="93"/>
    </row>
    <row r="97" spans="1:31" s="6" customFormat="1" ht="24.95" customHeight="1" x14ac:dyDescent="0.25">
      <c r="A97" s="3">
        <v>96</v>
      </c>
      <c r="B97" s="3" t="s">
        <v>6</v>
      </c>
      <c r="C97" s="3" t="s">
        <v>7</v>
      </c>
      <c r="D97" s="3" t="s">
        <v>351</v>
      </c>
      <c r="E97" s="3" t="s">
        <v>352</v>
      </c>
      <c r="F97" s="3" t="s">
        <v>353</v>
      </c>
      <c r="G97" s="41" t="s">
        <v>354</v>
      </c>
      <c r="H97" s="69" t="s">
        <v>678</v>
      </c>
      <c r="I97" s="24">
        <v>44973.89</v>
      </c>
      <c r="J97" s="2"/>
      <c r="K97" s="24">
        <v>7953.53</v>
      </c>
      <c r="L97" s="2"/>
      <c r="M97" s="24">
        <v>2966.66</v>
      </c>
      <c r="N97" s="24">
        <v>1495.45</v>
      </c>
      <c r="O97" s="24">
        <v>7477.23</v>
      </c>
      <c r="P97" s="2">
        <v>0</v>
      </c>
      <c r="Q97" s="2">
        <v>0</v>
      </c>
      <c r="R97" s="2">
        <v>0</v>
      </c>
      <c r="S97" s="2">
        <v>0</v>
      </c>
      <c r="T97" s="7">
        <f t="shared" si="10"/>
        <v>64866.759999999995</v>
      </c>
      <c r="U97" s="1">
        <f t="shared" si="14"/>
        <v>2594.6704</v>
      </c>
      <c r="V97" s="1">
        <v>12</v>
      </c>
      <c r="W97" s="7">
        <f t="shared" si="12"/>
        <v>62260.089599999992</v>
      </c>
      <c r="X97" s="24">
        <v>2620.15</v>
      </c>
      <c r="Y97" s="1">
        <v>0</v>
      </c>
      <c r="Z97" s="1">
        <v>0</v>
      </c>
      <c r="AA97" s="1">
        <v>0</v>
      </c>
      <c r="AB97" s="1">
        <v>0</v>
      </c>
      <c r="AC97" s="83">
        <f>X97-AA97-AB97</f>
        <v>2620.15</v>
      </c>
      <c r="AD97" s="91"/>
      <c r="AE97" s="93"/>
    </row>
    <row r="98" spans="1:31" s="6" customFormat="1" ht="24.95" customHeight="1" x14ac:dyDescent="0.25">
      <c r="A98" s="33">
        <v>97</v>
      </c>
      <c r="B98" s="3" t="s">
        <v>6</v>
      </c>
      <c r="C98" s="3" t="s">
        <v>7</v>
      </c>
      <c r="D98" s="3" t="s">
        <v>355</v>
      </c>
      <c r="E98" s="3" t="s">
        <v>356</v>
      </c>
      <c r="F98" s="3" t="s">
        <v>357</v>
      </c>
      <c r="G98" s="41" t="s">
        <v>358</v>
      </c>
      <c r="H98" s="69" t="s">
        <v>606</v>
      </c>
      <c r="I98" s="24">
        <v>56774.720000000001</v>
      </c>
      <c r="J98" s="2"/>
      <c r="K98" s="24">
        <v>6920.74</v>
      </c>
      <c r="L98" s="2"/>
      <c r="M98" s="24">
        <v>3820.7</v>
      </c>
      <c r="N98" s="24">
        <v>1925.95</v>
      </c>
      <c r="O98" s="24">
        <v>9629.77</v>
      </c>
      <c r="P98" s="24">
        <v>4241.76</v>
      </c>
      <c r="Q98" s="2">
        <v>0</v>
      </c>
      <c r="R98" s="2">
        <v>0</v>
      </c>
      <c r="S98" s="2">
        <v>0</v>
      </c>
      <c r="T98" s="7">
        <f t="shared" ref="T98:T129" si="15">SUM(I98:S98)</f>
        <v>83313.64</v>
      </c>
      <c r="U98" s="1">
        <f t="shared" si="14"/>
        <v>3332.5455999999999</v>
      </c>
      <c r="V98" s="1">
        <v>14</v>
      </c>
      <c r="W98" s="7">
        <f t="shared" si="12"/>
        <v>79967.094400000002</v>
      </c>
      <c r="X98" s="24">
        <v>3302.95</v>
      </c>
      <c r="Y98" s="24">
        <v>382.98</v>
      </c>
      <c r="Z98" s="1">
        <v>0</v>
      </c>
      <c r="AA98" s="1">
        <v>0</v>
      </c>
      <c r="AB98" s="1">
        <v>0</v>
      </c>
      <c r="AC98" s="83">
        <f>X98+Y98-AA98-AB98</f>
        <v>3685.93</v>
      </c>
      <c r="AD98" s="91"/>
      <c r="AE98" s="93"/>
    </row>
    <row r="99" spans="1:31" s="6" customFormat="1" ht="28.5" customHeight="1" x14ac:dyDescent="0.25">
      <c r="A99" s="3">
        <v>98</v>
      </c>
      <c r="B99" s="3" t="s">
        <v>6</v>
      </c>
      <c r="C99" s="3" t="s">
        <v>7</v>
      </c>
      <c r="D99" s="3" t="s">
        <v>359</v>
      </c>
      <c r="E99" s="71" t="s">
        <v>360</v>
      </c>
      <c r="F99" s="49" t="s">
        <v>361</v>
      </c>
      <c r="G99" s="41" t="s">
        <v>362</v>
      </c>
      <c r="H99" s="69" t="s">
        <v>679</v>
      </c>
      <c r="I99" s="24">
        <v>80376.38</v>
      </c>
      <c r="J99" s="2"/>
      <c r="K99" s="24">
        <v>6352.42</v>
      </c>
      <c r="L99" s="2"/>
      <c r="M99" s="24">
        <v>4539.8900000000003</v>
      </c>
      <c r="N99" s="24">
        <v>2288.4899999999998</v>
      </c>
      <c r="O99" s="24">
        <v>11442.43</v>
      </c>
      <c r="P99" s="2">
        <v>0</v>
      </c>
      <c r="Q99" s="2">
        <v>0</v>
      </c>
      <c r="R99" s="2">
        <v>0</v>
      </c>
      <c r="S99" s="2">
        <v>0</v>
      </c>
      <c r="T99" s="7">
        <f t="shared" si="15"/>
        <v>104999.61000000002</v>
      </c>
      <c r="U99" s="1">
        <f t="shared" si="14"/>
        <v>4199.9844000000003</v>
      </c>
      <c r="V99" s="1">
        <v>12</v>
      </c>
      <c r="W99" s="7">
        <f t="shared" si="12"/>
        <v>100787.62560000001</v>
      </c>
      <c r="X99" s="24">
        <v>4668.55</v>
      </c>
      <c r="Y99" s="24">
        <v>494.32</v>
      </c>
      <c r="Z99" s="1">
        <v>0</v>
      </c>
      <c r="AA99" s="1">
        <v>0</v>
      </c>
      <c r="AB99" s="1">
        <v>0</v>
      </c>
      <c r="AC99" s="83">
        <f>X99+Y99-AA99-AB99</f>
        <v>5162.87</v>
      </c>
      <c r="AD99" s="91"/>
      <c r="AE99" s="93"/>
    </row>
    <row r="100" spans="1:31" s="6" customFormat="1" ht="24.95" customHeight="1" x14ac:dyDescent="0.25">
      <c r="A100" s="33">
        <v>99</v>
      </c>
      <c r="B100" s="3" t="s">
        <v>6</v>
      </c>
      <c r="C100" s="3" t="s">
        <v>7</v>
      </c>
      <c r="D100" s="3" t="s">
        <v>363</v>
      </c>
      <c r="E100" s="3" t="s">
        <v>364</v>
      </c>
      <c r="F100" s="3" t="s">
        <v>365</v>
      </c>
      <c r="G100" s="41" t="s">
        <v>366</v>
      </c>
      <c r="H100" s="69" t="s">
        <v>680</v>
      </c>
      <c r="I100" s="24">
        <v>44973.89</v>
      </c>
      <c r="J100" s="2"/>
      <c r="K100" s="2">
        <v>0</v>
      </c>
      <c r="L100" s="2"/>
      <c r="M100" s="24">
        <v>3371.2</v>
      </c>
      <c r="N100" s="24">
        <v>1699.37</v>
      </c>
      <c r="O100" s="24">
        <v>8496.86</v>
      </c>
      <c r="P100" s="24">
        <v>6059.66</v>
      </c>
      <c r="Q100" s="2">
        <v>0</v>
      </c>
      <c r="R100" s="2">
        <v>0</v>
      </c>
      <c r="S100" s="2">
        <v>0</v>
      </c>
      <c r="T100" s="7">
        <f t="shared" si="15"/>
        <v>64600.979999999996</v>
      </c>
      <c r="U100" s="1">
        <f t="shared" si="14"/>
        <v>2584.0391999999997</v>
      </c>
      <c r="V100" s="1">
        <v>12</v>
      </c>
      <c r="W100" s="7">
        <f t="shared" si="12"/>
        <v>62004.940799999997</v>
      </c>
      <c r="X100" s="24">
        <v>2620.15</v>
      </c>
      <c r="Y100" s="24">
        <v>329.54</v>
      </c>
      <c r="Z100" s="1">
        <v>0</v>
      </c>
      <c r="AA100" s="1">
        <v>0</v>
      </c>
      <c r="AB100" s="1">
        <v>0</v>
      </c>
      <c r="AC100" s="83">
        <f>X100+Y100-AA100-AB100</f>
        <v>2949.69</v>
      </c>
      <c r="AD100" s="91"/>
      <c r="AE100" s="93"/>
    </row>
    <row r="101" spans="1:31" s="6" customFormat="1" ht="29.25" customHeight="1" x14ac:dyDescent="0.25">
      <c r="A101" s="3">
        <v>100</v>
      </c>
      <c r="B101" s="3" t="s">
        <v>6</v>
      </c>
      <c r="C101" s="3" t="s">
        <v>7</v>
      </c>
      <c r="D101" s="3" t="s">
        <v>367</v>
      </c>
      <c r="E101" s="71" t="s">
        <v>735</v>
      </c>
      <c r="F101" s="3" t="s">
        <v>365</v>
      </c>
      <c r="G101" s="41" t="s">
        <v>368</v>
      </c>
      <c r="H101" s="69" t="s">
        <v>607</v>
      </c>
      <c r="I101" s="24">
        <v>64685.68</v>
      </c>
      <c r="J101" s="2"/>
      <c r="K101" s="2">
        <v>0</v>
      </c>
      <c r="L101" s="2"/>
      <c r="M101" s="24">
        <v>5888.37</v>
      </c>
      <c r="N101" s="24">
        <v>2968.24</v>
      </c>
      <c r="O101" s="24">
        <v>14841.18</v>
      </c>
      <c r="P101" s="2">
        <v>0</v>
      </c>
      <c r="Q101" s="2">
        <v>0</v>
      </c>
      <c r="R101" s="2">
        <v>0</v>
      </c>
      <c r="S101" s="2">
        <v>0</v>
      </c>
      <c r="T101" s="7">
        <f t="shared" si="15"/>
        <v>88383.47</v>
      </c>
      <c r="U101" s="1">
        <f t="shared" si="14"/>
        <v>3535.3388</v>
      </c>
      <c r="V101" s="1">
        <v>10</v>
      </c>
      <c r="W101" s="7">
        <f t="shared" si="12"/>
        <v>84838.131200000003</v>
      </c>
      <c r="X101" s="24">
        <v>4668.55</v>
      </c>
      <c r="Y101" s="24">
        <v>739.25</v>
      </c>
      <c r="Z101" s="1">
        <v>0</v>
      </c>
      <c r="AA101" s="1">
        <v>0</v>
      </c>
      <c r="AB101" s="1">
        <v>0</v>
      </c>
      <c r="AC101" s="83">
        <f>X101+Y101</f>
        <v>5407.8</v>
      </c>
      <c r="AD101" s="91"/>
      <c r="AE101" s="93"/>
    </row>
    <row r="102" spans="1:31" s="6" customFormat="1" ht="24.95" customHeight="1" x14ac:dyDescent="0.25">
      <c r="A102" s="33">
        <v>101</v>
      </c>
      <c r="B102" s="3" t="s">
        <v>6</v>
      </c>
      <c r="C102" s="3" t="s">
        <v>7</v>
      </c>
      <c r="D102" s="3" t="s">
        <v>369</v>
      </c>
      <c r="E102" s="3" t="s">
        <v>236</v>
      </c>
      <c r="F102" s="3" t="s">
        <v>365</v>
      </c>
      <c r="G102" s="41" t="s">
        <v>370</v>
      </c>
      <c r="H102" s="69" t="s">
        <v>681</v>
      </c>
      <c r="I102" s="24">
        <v>56774.720000000001</v>
      </c>
      <c r="J102" s="2"/>
      <c r="K102" s="24">
        <v>6210</v>
      </c>
      <c r="L102" s="2"/>
      <c r="M102" s="24">
        <v>4764.6400000000003</v>
      </c>
      <c r="N102" s="24">
        <v>2401.7800000000002</v>
      </c>
      <c r="O102" s="24">
        <v>12008.89</v>
      </c>
      <c r="P102" s="2">
        <v>0</v>
      </c>
      <c r="Q102" s="2">
        <v>0</v>
      </c>
      <c r="R102" s="2">
        <v>0</v>
      </c>
      <c r="S102" s="2">
        <v>0</v>
      </c>
      <c r="T102" s="7">
        <f t="shared" si="15"/>
        <v>82160.03</v>
      </c>
      <c r="U102" s="1">
        <f t="shared" si="14"/>
        <v>3286.4012000000002</v>
      </c>
      <c r="V102" s="1">
        <v>12</v>
      </c>
      <c r="W102" s="7">
        <f t="shared" si="12"/>
        <v>78861.628800000006</v>
      </c>
      <c r="X102" s="24">
        <v>3302.95</v>
      </c>
      <c r="Y102" s="24">
        <v>445.33</v>
      </c>
      <c r="Z102" s="1">
        <v>0</v>
      </c>
      <c r="AA102" s="1">
        <v>0</v>
      </c>
      <c r="AB102" s="1">
        <v>0</v>
      </c>
      <c r="AC102" s="83">
        <f>X102+Y102</f>
        <v>3748.2799999999997</v>
      </c>
      <c r="AD102" s="91"/>
      <c r="AE102" s="93"/>
    </row>
    <row r="103" spans="1:31" s="6" customFormat="1" ht="24.95" customHeight="1" x14ac:dyDescent="0.25">
      <c r="A103" s="3">
        <v>102</v>
      </c>
      <c r="B103" s="3" t="s">
        <v>6</v>
      </c>
      <c r="C103" s="3" t="s">
        <v>7</v>
      </c>
      <c r="D103" s="3" t="s">
        <v>371</v>
      </c>
      <c r="E103" s="3" t="s">
        <v>372</v>
      </c>
      <c r="F103" s="3" t="s">
        <v>365</v>
      </c>
      <c r="G103" s="41" t="s">
        <v>370</v>
      </c>
      <c r="H103" s="69" t="s">
        <v>681</v>
      </c>
      <c r="I103" s="24">
        <v>33173.06</v>
      </c>
      <c r="J103" s="2"/>
      <c r="K103" s="2">
        <v>0</v>
      </c>
      <c r="L103" s="2"/>
      <c r="M103" s="24">
        <v>2292.42</v>
      </c>
      <c r="N103" s="24">
        <v>1155.57</v>
      </c>
      <c r="O103" s="24">
        <v>5777.86</v>
      </c>
      <c r="P103" s="24">
        <v>4241.76</v>
      </c>
      <c r="Q103" s="2">
        <v>0</v>
      </c>
      <c r="R103" s="2">
        <v>0</v>
      </c>
      <c r="S103" s="2">
        <v>0</v>
      </c>
      <c r="T103" s="7">
        <f t="shared" si="15"/>
        <v>46640.67</v>
      </c>
      <c r="U103" s="1">
        <f t="shared" si="14"/>
        <v>1865.6268</v>
      </c>
      <c r="V103" s="1">
        <v>12</v>
      </c>
      <c r="W103" s="7">
        <f t="shared" si="12"/>
        <v>44763.0432</v>
      </c>
      <c r="X103" s="24">
        <v>1937.35</v>
      </c>
      <c r="Y103" s="24">
        <v>253.84</v>
      </c>
      <c r="Z103" s="1">
        <v>0</v>
      </c>
      <c r="AA103" s="1">
        <v>0</v>
      </c>
      <c r="AB103" s="1">
        <v>0</v>
      </c>
      <c r="AC103" s="83">
        <f>X103+Y103-AA103-AB103</f>
        <v>2191.19</v>
      </c>
      <c r="AD103" s="91"/>
      <c r="AE103" s="93"/>
    </row>
    <row r="104" spans="1:31" s="6" customFormat="1" ht="24.95" customHeight="1" x14ac:dyDescent="0.25">
      <c r="A104" s="33">
        <v>103</v>
      </c>
      <c r="B104" s="3" t="s">
        <v>6</v>
      </c>
      <c r="C104" s="3" t="s">
        <v>7</v>
      </c>
      <c r="D104" s="3" t="s">
        <v>373</v>
      </c>
      <c r="E104" s="3" t="s">
        <v>374</v>
      </c>
      <c r="F104" s="3" t="s">
        <v>365</v>
      </c>
      <c r="G104" s="41" t="s">
        <v>375</v>
      </c>
      <c r="H104" s="69" t="s">
        <v>608</v>
      </c>
      <c r="I104" s="24">
        <v>68575.55</v>
      </c>
      <c r="J104" s="2"/>
      <c r="K104" s="24">
        <v>10626.67</v>
      </c>
      <c r="L104" s="2"/>
      <c r="M104" s="24">
        <v>6922.21</v>
      </c>
      <c r="N104" s="24">
        <v>3489.38</v>
      </c>
      <c r="O104" s="24">
        <v>17446.88</v>
      </c>
      <c r="P104" s="24">
        <v>6059.66</v>
      </c>
      <c r="Q104" s="2">
        <v>0</v>
      </c>
      <c r="R104" s="2">
        <v>0</v>
      </c>
      <c r="S104" s="2">
        <v>0</v>
      </c>
      <c r="T104" s="7">
        <f t="shared" si="15"/>
        <v>113120.35000000002</v>
      </c>
      <c r="U104" s="1">
        <f t="shared" si="14"/>
        <v>4524.8140000000012</v>
      </c>
      <c r="V104" s="1">
        <v>14</v>
      </c>
      <c r="W104" s="7">
        <f t="shared" si="12"/>
        <v>108581.53600000002</v>
      </c>
      <c r="X104" s="24">
        <v>3985.75</v>
      </c>
      <c r="Y104" s="24">
        <v>632.37</v>
      </c>
      <c r="Z104" s="1">
        <v>0</v>
      </c>
      <c r="AA104" s="1">
        <v>0</v>
      </c>
      <c r="AB104" s="1">
        <v>0</v>
      </c>
      <c r="AC104" s="83">
        <f>X104+Y104-AA104-AB104</f>
        <v>4618.12</v>
      </c>
      <c r="AD104" s="91"/>
      <c r="AE104" s="93"/>
    </row>
    <row r="105" spans="1:31" s="6" customFormat="1" ht="31.5" customHeight="1" x14ac:dyDescent="0.25">
      <c r="A105" s="3">
        <v>104</v>
      </c>
      <c r="B105" s="3" t="s">
        <v>6</v>
      </c>
      <c r="C105" s="3" t="s">
        <v>7</v>
      </c>
      <c r="D105" s="3" t="s">
        <v>376</v>
      </c>
      <c r="E105" s="9" t="s">
        <v>476</v>
      </c>
      <c r="F105" s="3" t="s">
        <v>365</v>
      </c>
      <c r="G105" s="41" t="s">
        <v>377</v>
      </c>
      <c r="H105" s="69" t="s">
        <v>682</v>
      </c>
      <c r="I105" s="24">
        <v>68575.55</v>
      </c>
      <c r="J105" s="2"/>
      <c r="K105" s="24">
        <v>11706.75</v>
      </c>
      <c r="L105" s="2"/>
      <c r="M105" s="24">
        <v>5438.88</v>
      </c>
      <c r="N105" s="24">
        <v>2741.65</v>
      </c>
      <c r="O105" s="24">
        <v>13708.26</v>
      </c>
      <c r="P105" s="2">
        <v>0</v>
      </c>
      <c r="Q105" s="2">
        <v>0</v>
      </c>
      <c r="R105" s="2">
        <v>0</v>
      </c>
      <c r="S105" s="2">
        <v>0</v>
      </c>
      <c r="T105" s="7">
        <f t="shared" si="15"/>
        <v>102171.09</v>
      </c>
      <c r="U105" s="1">
        <v>0</v>
      </c>
      <c r="V105" s="1">
        <v>0</v>
      </c>
      <c r="W105" s="7">
        <f t="shared" si="12"/>
        <v>102171.09</v>
      </c>
      <c r="X105" s="24">
        <v>3985.75</v>
      </c>
      <c r="Y105" s="24">
        <v>431.97</v>
      </c>
      <c r="Z105" s="1">
        <v>0</v>
      </c>
      <c r="AA105" s="1">
        <v>0</v>
      </c>
      <c r="AB105" s="1">
        <v>0</v>
      </c>
      <c r="AC105" s="83">
        <f>X105+Y105</f>
        <v>4417.72</v>
      </c>
      <c r="AD105" s="91"/>
      <c r="AE105" s="93"/>
    </row>
    <row r="106" spans="1:31" s="6" customFormat="1" ht="24.95" customHeight="1" x14ac:dyDescent="0.25">
      <c r="A106" s="33">
        <v>105</v>
      </c>
      <c r="B106" s="3" t="s">
        <v>6</v>
      </c>
      <c r="C106" s="3" t="s">
        <v>7</v>
      </c>
      <c r="D106" s="3" t="s">
        <v>378</v>
      </c>
      <c r="E106" s="49" t="s">
        <v>683</v>
      </c>
      <c r="F106" s="3" t="s">
        <v>365</v>
      </c>
      <c r="G106" s="41" t="s">
        <v>379</v>
      </c>
      <c r="H106" s="74" t="s">
        <v>609</v>
      </c>
      <c r="I106" s="24">
        <v>68575.55</v>
      </c>
      <c r="J106" s="2"/>
      <c r="K106" s="24">
        <v>23848.01</v>
      </c>
      <c r="L106" s="2"/>
      <c r="M106" s="24">
        <v>5214.13</v>
      </c>
      <c r="N106" s="24">
        <v>2628.36</v>
      </c>
      <c r="O106" s="24">
        <v>13141.81</v>
      </c>
      <c r="P106" s="2">
        <v>0</v>
      </c>
      <c r="Q106" s="2">
        <v>0</v>
      </c>
      <c r="R106" s="2">
        <v>0</v>
      </c>
      <c r="S106" s="2">
        <v>0</v>
      </c>
      <c r="T106" s="7">
        <f t="shared" si="15"/>
        <v>113407.86</v>
      </c>
      <c r="U106" s="1">
        <f t="shared" ref="U106:U121" si="16">T106*4%</f>
        <v>4536.3144000000002</v>
      </c>
      <c r="V106" s="1">
        <v>12</v>
      </c>
      <c r="W106" s="7">
        <f t="shared" si="12"/>
        <v>108859.5456</v>
      </c>
      <c r="X106" s="24">
        <v>3985.75</v>
      </c>
      <c r="Y106" s="24">
        <v>583.38</v>
      </c>
      <c r="Z106" s="1">
        <v>0</v>
      </c>
      <c r="AA106" s="1">
        <v>0</v>
      </c>
      <c r="AB106" s="1">
        <v>0</v>
      </c>
      <c r="AC106" s="83">
        <f t="shared" ref="AC106:AC114" si="17">X106+Y106-AA106-AB106</f>
        <v>4569.13</v>
      </c>
      <c r="AD106" s="91"/>
      <c r="AE106" s="93"/>
    </row>
    <row r="107" spans="1:31" s="6" customFormat="1" ht="24.95" customHeight="1" x14ac:dyDescent="0.25">
      <c r="A107" s="3">
        <v>106</v>
      </c>
      <c r="B107" s="3" t="s">
        <v>6</v>
      </c>
      <c r="C107" s="3" t="s">
        <v>7</v>
      </c>
      <c r="D107" s="3" t="s">
        <v>380</v>
      </c>
      <c r="E107" s="3" t="s">
        <v>381</v>
      </c>
      <c r="F107" s="3" t="s">
        <v>365</v>
      </c>
      <c r="G107" s="41" t="s">
        <v>382</v>
      </c>
      <c r="H107" s="69" t="s">
        <v>610</v>
      </c>
      <c r="I107" s="24">
        <v>44973.89</v>
      </c>
      <c r="J107" s="2"/>
      <c r="K107" s="24">
        <v>15907.06</v>
      </c>
      <c r="L107" s="2"/>
      <c r="M107" s="24">
        <v>2966.66</v>
      </c>
      <c r="N107" s="24">
        <v>1495.45</v>
      </c>
      <c r="O107" s="24">
        <v>7477.23</v>
      </c>
      <c r="P107" s="2">
        <v>0</v>
      </c>
      <c r="Q107" s="2">
        <v>0</v>
      </c>
      <c r="R107" s="2">
        <v>0</v>
      </c>
      <c r="S107" s="2">
        <v>0</v>
      </c>
      <c r="T107" s="7">
        <f t="shared" si="15"/>
        <v>72820.289999999994</v>
      </c>
      <c r="U107" s="1">
        <f t="shared" si="16"/>
        <v>2912.8116</v>
      </c>
      <c r="V107" s="1">
        <v>12</v>
      </c>
      <c r="W107" s="7">
        <f t="shared" si="12"/>
        <v>69895.478399999993</v>
      </c>
      <c r="X107" s="24">
        <v>2620.15</v>
      </c>
      <c r="Y107" s="24">
        <v>316.18</v>
      </c>
      <c r="Z107" s="1">
        <v>0</v>
      </c>
      <c r="AA107" s="1">
        <v>0</v>
      </c>
      <c r="AB107" s="1">
        <v>0</v>
      </c>
      <c r="AC107" s="83">
        <f t="shared" si="17"/>
        <v>2936.33</v>
      </c>
      <c r="AD107" s="91"/>
      <c r="AE107" s="93"/>
    </row>
    <row r="108" spans="1:31" s="6" customFormat="1" ht="27" customHeight="1" x14ac:dyDescent="0.25">
      <c r="A108" s="33">
        <v>107</v>
      </c>
      <c r="B108" s="3" t="s">
        <v>6</v>
      </c>
      <c r="C108" s="3" t="s">
        <v>7</v>
      </c>
      <c r="D108" s="3" t="s">
        <v>395</v>
      </c>
      <c r="E108" s="49" t="s">
        <v>729</v>
      </c>
      <c r="F108" s="3" t="s">
        <v>396</v>
      </c>
      <c r="G108" s="41" t="s">
        <v>397</v>
      </c>
      <c r="H108" s="74" t="s">
        <v>654</v>
      </c>
      <c r="I108" s="24">
        <v>56774.720000000001</v>
      </c>
      <c r="J108" s="2"/>
      <c r="K108" s="24">
        <v>19334.54</v>
      </c>
      <c r="L108" s="2"/>
      <c r="M108" s="24">
        <v>4405.04</v>
      </c>
      <c r="N108" s="24">
        <v>2220.5100000000002</v>
      </c>
      <c r="O108" s="24">
        <v>11102.56</v>
      </c>
      <c r="P108" s="2">
        <v>0</v>
      </c>
      <c r="Q108" s="2">
        <v>0</v>
      </c>
      <c r="R108" s="2">
        <v>0</v>
      </c>
      <c r="S108" s="2">
        <v>0</v>
      </c>
      <c r="T108" s="7">
        <f t="shared" si="15"/>
        <v>93837.37</v>
      </c>
      <c r="U108" s="1">
        <f t="shared" si="16"/>
        <v>3753.4947999999999</v>
      </c>
      <c r="V108" s="1">
        <v>12</v>
      </c>
      <c r="W108" s="7">
        <f t="shared" si="12"/>
        <v>90071.875199999995</v>
      </c>
      <c r="X108" s="24">
        <v>3302.95</v>
      </c>
      <c r="Y108" s="24">
        <v>498.77</v>
      </c>
      <c r="Z108" s="1">
        <v>0</v>
      </c>
      <c r="AA108" s="1">
        <v>0</v>
      </c>
      <c r="AB108" s="1">
        <v>0</v>
      </c>
      <c r="AC108" s="83">
        <f t="shared" si="17"/>
        <v>3801.72</v>
      </c>
      <c r="AD108" s="91"/>
      <c r="AE108" s="93"/>
    </row>
    <row r="109" spans="1:31" s="6" customFormat="1" ht="24.95" customHeight="1" x14ac:dyDescent="0.25">
      <c r="A109" s="3">
        <v>108</v>
      </c>
      <c r="B109" s="3" t="s">
        <v>6</v>
      </c>
      <c r="C109" s="3" t="s">
        <v>7</v>
      </c>
      <c r="D109" s="3" t="s">
        <v>398</v>
      </c>
      <c r="E109" s="3" t="s">
        <v>399</v>
      </c>
      <c r="F109" s="3" t="s">
        <v>396</v>
      </c>
      <c r="G109" s="44" t="s">
        <v>249</v>
      </c>
      <c r="H109" s="69" t="s">
        <v>589</v>
      </c>
      <c r="I109" s="24">
        <v>80376.38</v>
      </c>
      <c r="J109" s="2"/>
      <c r="K109" s="24">
        <v>11085.83</v>
      </c>
      <c r="L109" s="2"/>
      <c r="M109" s="24">
        <v>6203.02</v>
      </c>
      <c r="N109" s="24">
        <v>3126.84</v>
      </c>
      <c r="O109" s="24">
        <v>15634.22</v>
      </c>
      <c r="P109" s="2">
        <v>0</v>
      </c>
      <c r="Q109" s="2">
        <v>0</v>
      </c>
      <c r="R109" s="2">
        <v>0</v>
      </c>
      <c r="S109" s="2">
        <v>0</v>
      </c>
      <c r="T109" s="7">
        <f t="shared" si="15"/>
        <v>116426.29000000001</v>
      </c>
      <c r="U109" s="1">
        <f t="shared" si="16"/>
        <v>4657.0516000000007</v>
      </c>
      <c r="V109" s="1">
        <v>12</v>
      </c>
      <c r="W109" s="7">
        <f t="shared" si="12"/>
        <v>111757.2384</v>
      </c>
      <c r="X109" s="24">
        <v>4668.55</v>
      </c>
      <c r="Y109" s="24">
        <v>574.47</v>
      </c>
      <c r="Z109" s="1">
        <v>0</v>
      </c>
      <c r="AA109" s="1">
        <v>0</v>
      </c>
      <c r="AB109" s="1">
        <v>0</v>
      </c>
      <c r="AC109" s="83">
        <f t="shared" si="17"/>
        <v>5243.02</v>
      </c>
      <c r="AD109" s="91"/>
      <c r="AE109" s="93"/>
    </row>
    <row r="110" spans="1:31" s="6" customFormat="1" ht="24.95" customHeight="1" x14ac:dyDescent="0.25">
      <c r="A110" s="33">
        <v>109</v>
      </c>
      <c r="B110" s="3" t="s">
        <v>6</v>
      </c>
      <c r="C110" s="3" t="s">
        <v>7</v>
      </c>
      <c r="D110" s="3" t="s">
        <v>403</v>
      </c>
      <c r="E110" s="3" t="s">
        <v>404</v>
      </c>
      <c r="F110" s="3" t="s">
        <v>405</v>
      </c>
      <c r="G110" s="41" t="s">
        <v>406</v>
      </c>
      <c r="H110" s="74" t="s">
        <v>684</v>
      </c>
      <c r="I110" s="24">
        <v>56774.720000000001</v>
      </c>
      <c r="J110" s="2"/>
      <c r="K110" s="2">
        <v>0</v>
      </c>
      <c r="L110" s="2"/>
      <c r="M110" s="24">
        <v>3551</v>
      </c>
      <c r="N110" s="24">
        <v>1790</v>
      </c>
      <c r="O110" s="24">
        <v>8950.02</v>
      </c>
      <c r="P110" s="24">
        <v>3029.83</v>
      </c>
      <c r="Q110" s="2">
        <v>0</v>
      </c>
      <c r="R110" s="2">
        <v>0</v>
      </c>
      <c r="S110" s="2">
        <v>0</v>
      </c>
      <c r="T110" s="7">
        <f t="shared" si="15"/>
        <v>74095.570000000007</v>
      </c>
      <c r="U110" s="1">
        <f t="shared" si="16"/>
        <v>2963.8228000000004</v>
      </c>
      <c r="V110" s="1">
        <v>12</v>
      </c>
      <c r="W110" s="7">
        <f t="shared" si="12"/>
        <v>71119.747200000013</v>
      </c>
      <c r="X110" s="24">
        <v>3302.95</v>
      </c>
      <c r="Y110" s="24">
        <v>325.08999999999997</v>
      </c>
      <c r="Z110" s="1">
        <v>0</v>
      </c>
      <c r="AA110" s="1">
        <v>0</v>
      </c>
      <c r="AB110" s="1">
        <v>0</v>
      </c>
      <c r="AC110" s="83">
        <f t="shared" si="17"/>
        <v>3628.04</v>
      </c>
      <c r="AD110" s="91"/>
      <c r="AE110" s="93"/>
    </row>
    <row r="111" spans="1:31" s="6" customFormat="1" ht="24.95" customHeight="1" x14ac:dyDescent="0.25">
      <c r="A111" s="3">
        <v>110</v>
      </c>
      <c r="B111" s="3" t="s">
        <v>6</v>
      </c>
      <c r="C111" s="3" t="s">
        <v>7</v>
      </c>
      <c r="D111" s="3" t="s">
        <v>407</v>
      </c>
      <c r="E111" s="3" t="s">
        <v>9</v>
      </c>
      <c r="F111" s="3" t="s">
        <v>408</v>
      </c>
      <c r="G111" s="41" t="s">
        <v>409</v>
      </c>
      <c r="H111" s="69" t="s">
        <v>685</v>
      </c>
      <c r="I111" s="24">
        <v>56774.720000000001</v>
      </c>
      <c r="J111" s="2"/>
      <c r="K111" s="24">
        <v>7752.64</v>
      </c>
      <c r="L111" s="2"/>
      <c r="M111" s="24">
        <v>3101.51</v>
      </c>
      <c r="N111" s="24">
        <v>1563.42</v>
      </c>
      <c r="O111" s="24">
        <v>7817.11</v>
      </c>
      <c r="P111" s="2">
        <v>0</v>
      </c>
      <c r="Q111" s="2">
        <v>0</v>
      </c>
      <c r="R111" s="2">
        <v>0</v>
      </c>
      <c r="S111" s="2">
        <v>0</v>
      </c>
      <c r="T111" s="7">
        <f t="shared" si="15"/>
        <v>77009.399999999994</v>
      </c>
      <c r="U111" s="1">
        <f t="shared" si="16"/>
        <v>3080.3759999999997</v>
      </c>
      <c r="V111" s="1">
        <v>12</v>
      </c>
      <c r="W111" s="7">
        <f t="shared" si="12"/>
        <v>73917.02399999999</v>
      </c>
      <c r="X111" s="24">
        <v>3302.95</v>
      </c>
      <c r="Y111" s="24">
        <v>334</v>
      </c>
      <c r="Z111" s="1">
        <v>0</v>
      </c>
      <c r="AA111" s="1">
        <v>0</v>
      </c>
      <c r="AB111" s="1">
        <v>0</v>
      </c>
      <c r="AC111" s="83">
        <f t="shared" si="17"/>
        <v>3636.95</v>
      </c>
      <c r="AD111" s="91"/>
      <c r="AE111" s="93"/>
    </row>
    <row r="112" spans="1:31" s="6" customFormat="1" ht="30.75" customHeight="1" x14ac:dyDescent="0.25">
      <c r="A112" s="33">
        <v>111</v>
      </c>
      <c r="B112" s="3" t="s">
        <v>6</v>
      </c>
      <c r="C112" s="3" t="s">
        <v>7</v>
      </c>
      <c r="D112" s="3" t="s">
        <v>413</v>
      </c>
      <c r="E112" s="3" t="s">
        <v>414</v>
      </c>
      <c r="F112" s="3" t="s">
        <v>415</v>
      </c>
      <c r="G112" s="41" t="s">
        <v>416</v>
      </c>
      <c r="H112" s="74" t="s">
        <v>709</v>
      </c>
      <c r="I112" s="24">
        <v>44973.89</v>
      </c>
      <c r="J112" s="2"/>
      <c r="K112" s="24">
        <v>8778.59</v>
      </c>
      <c r="L112" s="2"/>
      <c r="M112" s="24">
        <v>2517.17</v>
      </c>
      <c r="N112" s="24">
        <v>1268.8599999999999</v>
      </c>
      <c r="O112" s="24">
        <v>6344.32</v>
      </c>
      <c r="P112" s="24">
        <v>2423.86</v>
      </c>
      <c r="Q112" s="2">
        <v>0</v>
      </c>
      <c r="R112" s="2">
        <v>0</v>
      </c>
      <c r="S112" s="2">
        <v>0</v>
      </c>
      <c r="T112" s="7">
        <f t="shared" si="15"/>
        <v>66306.689999999988</v>
      </c>
      <c r="U112" s="1">
        <f t="shared" si="16"/>
        <v>2652.2675999999997</v>
      </c>
      <c r="V112" s="1">
        <v>14</v>
      </c>
      <c r="W112" s="7">
        <f t="shared" si="12"/>
        <v>63640.422399999989</v>
      </c>
      <c r="X112" s="24">
        <v>2620.15</v>
      </c>
      <c r="Y112" s="24">
        <v>253.84</v>
      </c>
      <c r="Z112" s="1">
        <v>0</v>
      </c>
      <c r="AA112" s="1">
        <v>0</v>
      </c>
      <c r="AB112" s="1">
        <v>0</v>
      </c>
      <c r="AC112" s="83">
        <f t="shared" si="17"/>
        <v>2873.9900000000002</v>
      </c>
      <c r="AD112" s="91"/>
      <c r="AE112" s="93"/>
    </row>
    <row r="113" spans="1:31" s="6" customFormat="1" ht="24.95" customHeight="1" x14ac:dyDescent="0.25">
      <c r="A113" s="3">
        <v>112</v>
      </c>
      <c r="B113" s="3" t="s">
        <v>6</v>
      </c>
      <c r="C113" s="3" t="s">
        <v>7</v>
      </c>
      <c r="D113" s="3" t="s">
        <v>410</v>
      </c>
      <c r="E113" s="3" t="s">
        <v>236</v>
      </c>
      <c r="F113" s="3" t="s">
        <v>411</v>
      </c>
      <c r="G113" s="41" t="s">
        <v>412</v>
      </c>
      <c r="H113" s="69" t="s">
        <v>611</v>
      </c>
      <c r="I113" s="24">
        <v>68575.55</v>
      </c>
      <c r="J113" s="2"/>
      <c r="K113" s="24">
        <v>19057.259999999998</v>
      </c>
      <c r="L113" s="2"/>
      <c r="M113" s="24">
        <v>4539.8900000000003</v>
      </c>
      <c r="N113" s="24">
        <v>2288.4899999999998</v>
      </c>
      <c r="O113" s="24">
        <v>11442.43</v>
      </c>
      <c r="P113" s="24">
        <v>6059.66</v>
      </c>
      <c r="Q113" s="2">
        <v>0</v>
      </c>
      <c r="R113" s="2">
        <v>0</v>
      </c>
      <c r="S113" s="2">
        <v>0</v>
      </c>
      <c r="T113" s="7">
        <f t="shared" si="15"/>
        <v>111963.28</v>
      </c>
      <c r="U113" s="1">
        <f t="shared" si="16"/>
        <v>4478.5312000000004</v>
      </c>
      <c r="V113" s="1">
        <v>14</v>
      </c>
      <c r="W113" s="7">
        <f t="shared" si="12"/>
        <v>107470.7488</v>
      </c>
      <c r="X113" s="24">
        <v>3985.75</v>
      </c>
      <c r="Y113" s="24">
        <v>529.94000000000005</v>
      </c>
      <c r="Z113" s="1">
        <v>0</v>
      </c>
      <c r="AA113" s="1">
        <v>0</v>
      </c>
      <c r="AB113" s="1">
        <v>0</v>
      </c>
      <c r="AC113" s="83">
        <f t="shared" si="17"/>
        <v>4515.6900000000005</v>
      </c>
      <c r="AD113" s="91"/>
      <c r="AE113" s="93"/>
    </row>
    <row r="114" spans="1:31" s="6" customFormat="1" ht="24.95" customHeight="1" x14ac:dyDescent="0.25">
      <c r="A114" s="33">
        <v>113</v>
      </c>
      <c r="B114" s="3" t="s">
        <v>6</v>
      </c>
      <c r="C114" s="3" t="s">
        <v>7</v>
      </c>
      <c r="D114" s="3" t="s">
        <v>417</v>
      </c>
      <c r="E114" s="3" t="s">
        <v>418</v>
      </c>
      <c r="F114" s="3" t="s">
        <v>411</v>
      </c>
      <c r="G114" s="41" t="s">
        <v>419</v>
      </c>
      <c r="H114" s="69" t="s">
        <v>612</v>
      </c>
      <c r="I114" s="24">
        <v>33173.06</v>
      </c>
      <c r="J114" s="2"/>
      <c r="K114" s="24">
        <v>23607.64</v>
      </c>
      <c r="L114" s="2"/>
      <c r="M114" s="24">
        <v>1618.18</v>
      </c>
      <c r="N114" s="24">
        <v>815.7</v>
      </c>
      <c r="O114" s="24">
        <v>4078.49</v>
      </c>
      <c r="P114" s="24">
        <v>2423.86</v>
      </c>
      <c r="Q114" s="2">
        <v>0</v>
      </c>
      <c r="R114" s="2">
        <v>0</v>
      </c>
      <c r="S114" s="2">
        <v>0</v>
      </c>
      <c r="T114" s="7">
        <f t="shared" si="15"/>
        <v>65716.929999999993</v>
      </c>
      <c r="U114" s="1">
        <f t="shared" si="16"/>
        <v>2628.6771999999996</v>
      </c>
      <c r="V114" s="1">
        <v>14</v>
      </c>
      <c r="W114" s="7">
        <f t="shared" si="12"/>
        <v>63074.252799999995</v>
      </c>
      <c r="X114" s="24">
        <v>1937.35</v>
      </c>
      <c r="Y114" s="24">
        <v>133.6</v>
      </c>
      <c r="Z114" s="1">
        <v>0</v>
      </c>
      <c r="AA114" s="1">
        <v>0</v>
      </c>
      <c r="AB114" s="1">
        <v>0</v>
      </c>
      <c r="AC114" s="83">
        <f t="shared" si="17"/>
        <v>2070.9499999999998</v>
      </c>
      <c r="AD114" s="91"/>
      <c r="AE114" s="93"/>
    </row>
    <row r="115" spans="1:31" s="6" customFormat="1" ht="24.95" customHeight="1" x14ac:dyDescent="0.25">
      <c r="A115" s="3">
        <v>114</v>
      </c>
      <c r="B115" s="3" t="s">
        <v>6</v>
      </c>
      <c r="C115" s="3" t="s">
        <v>7</v>
      </c>
      <c r="D115" s="3" t="s">
        <v>420</v>
      </c>
      <c r="E115" s="3" t="s">
        <v>421</v>
      </c>
      <c r="F115" s="3" t="s">
        <v>422</v>
      </c>
      <c r="G115" s="41" t="s">
        <v>423</v>
      </c>
      <c r="H115" s="69" t="s">
        <v>686</v>
      </c>
      <c r="I115" s="24">
        <v>44973.89</v>
      </c>
      <c r="J115" s="2"/>
      <c r="K115" s="2">
        <v>0</v>
      </c>
      <c r="L115" s="2"/>
      <c r="M115" s="24">
        <v>3011.61</v>
      </c>
      <c r="N115" s="24">
        <v>1518.11</v>
      </c>
      <c r="O115" s="24">
        <v>7590.53</v>
      </c>
      <c r="P115" s="2">
        <v>0</v>
      </c>
      <c r="Q115" s="2">
        <v>0</v>
      </c>
      <c r="R115" s="2">
        <v>0</v>
      </c>
      <c r="S115" s="2">
        <v>0</v>
      </c>
      <c r="T115" s="7">
        <f t="shared" si="15"/>
        <v>57094.14</v>
      </c>
      <c r="U115" s="1">
        <f t="shared" si="16"/>
        <v>2283.7656000000002</v>
      </c>
      <c r="V115" s="1">
        <v>10</v>
      </c>
      <c r="W115" s="7">
        <f t="shared" si="12"/>
        <v>54800.374400000001</v>
      </c>
      <c r="X115" s="24">
        <v>2620.15</v>
      </c>
      <c r="Y115" s="1">
        <v>0</v>
      </c>
      <c r="Z115" s="1">
        <v>0</v>
      </c>
      <c r="AA115" s="1">
        <v>0</v>
      </c>
      <c r="AB115" s="1">
        <v>0</v>
      </c>
      <c r="AC115" s="83">
        <f>X115-AA115-AB115</f>
        <v>2620.15</v>
      </c>
      <c r="AD115" s="91"/>
      <c r="AE115" s="93"/>
    </row>
    <row r="116" spans="1:31" s="6" customFormat="1" ht="24.95" customHeight="1" x14ac:dyDescent="0.25">
      <c r="A116" s="33">
        <v>115</v>
      </c>
      <c r="B116" s="3" t="s">
        <v>6</v>
      </c>
      <c r="C116" s="3" t="s">
        <v>7</v>
      </c>
      <c r="D116" s="3" t="s">
        <v>424</v>
      </c>
      <c r="E116" s="3" t="s">
        <v>425</v>
      </c>
      <c r="F116" s="3" t="s">
        <v>422</v>
      </c>
      <c r="G116" s="41" t="s">
        <v>426</v>
      </c>
      <c r="H116" s="69" t="s">
        <v>687</v>
      </c>
      <c r="I116" s="24">
        <v>56774.720000000001</v>
      </c>
      <c r="J116" s="2"/>
      <c r="K116" s="37">
        <v>6684.2</v>
      </c>
      <c r="L116" s="2"/>
      <c r="M116" s="37">
        <v>4090.39</v>
      </c>
      <c r="N116" s="37">
        <v>2061.9</v>
      </c>
      <c r="O116" s="24">
        <v>10309.52</v>
      </c>
      <c r="P116" s="2">
        <v>0</v>
      </c>
      <c r="Q116" s="2">
        <v>0</v>
      </c>
      <c r="R116" s="2">
        <v>0</v>
      </c>
      <c r="S116" s="2">
        <v>0</v>
      </c>
      <c r="T116" s="7">
        <f t="shared" si="15"/>
        <v>79920.73</v>
      </c>
      <c r="U116" s="1">
        <f t="shared" si="16"/>
        <v>3196.8292000000001</v>
      </c>
      <c r="V116" s="1">
        <v>12</v>
      </c>
      <c r="W116" s="7">
        <f t="shared" si="12"/>
        <v>76711.900800000003</v>
      </c>
      <c r="X116" s="24">
        <v>3302.95</v>
      </c>
      <c r="Y116" s="24">
        <v>405.25</v>
      </c>
      <c r="Z116" s="1">
        <v>0</v>
      </c>
      <c r="AA116" s="1">
        <v>0</v>
      </c>
      <c r="AB116" s="1">
        <v>0</v>
      </c>
      <c r="AC116" s="83">
        <f t="shared" ref="AC116:AC121" si="18">X116+Y116-AA116-AB116</f>
        <v>3708.2</v>
      </c>
      <c r="AD116" s="91"/>
      <c r="AE116" s="93"/>
    </row>
    <row r="117" spans="1:31" s="6" customFormat="1" ht="24.95" customHeight="1" x14ac:dyDescent="0.25">
      <c r="A117" s="3">
        <v>116</v>
      </c>
      <c r="B117" s="3" t="s">
        <v>6</v>
      </c>
      <c r="C117" s="3" t="s">
        <v>7</v>
      </c>
      <c r="D117" s="3" t="s">
        <v>427</v>
      </c>
      <c r="E117" s="49" t="s">
        <v>428</v>
      </c>
      <c r="F117" s="3" t="s">
        <v>429</v>
      </c>
      <c r="G117" s="41" t="s">
        <v>430</v>
      </c>
      <c r="H117" s="69" t="s">
        <v>613</v>
      </c>
      <c r="I117" s="24">
        <v>68575.55</v>
      </c>
      <c r="J117" s="2"/>
      <c r="K117" s="37">
        <v>19240.240000000002</v>
      </c>
      <c r="L117" s="2"/>
      <c r="M117" s="37">
        <v>4449.99</v>
      </c>
      <c r="N117" s="37">
        <v>2243.17</v>
      </c>
      <c r="O117" s="24">
        <v>11215.85</v>
      </c>
      <c r="P117" s="24">
        <v>6059.66</v>
      </c>
      <c r="Q117" s="2">
        <v>0</v>
      </c>
      <c r="R117" s="2">
        <v>0</v>
      </c>
      <c r="S117" s="2">
        <v>0</v>
      </c>
      <c r="T117" s="7">
        <f t="shared" si="15"/>
        <v>111784.46000000002</v>
      </c>
      <c r="U117" s="1">
        <f t="shared" si="16"/>
        <v>4471.3784000000005</v>
      </c>
      <c r="V117" s="1">
        <v>14</v>
      </c>
      <c r="W117" s="7">
        <f t="shared" si="12"/>
        <v>107299.08160000002</v>
      </c>
      <c r="X117" s="24">
        <v>3985.75</v>
      </c>
      <c r="Y117" s="24">
        <v>467.6</v>
      </c>
      <c r="Z117" s="1">
        <v>0</v>
      </c>
      <c r="AA117" s="1">
        <v>0</v>
      </c>
      <c r="AB117" s="1">
        <v>0</v>
      </c>
      <c r="AC117" s="83">
        <f t="shared" si="18"/>
        <v>4453.3500000000004</v>
      </c>
      <c r="AD117" s="91"/>
      <c r="AE117" s="93"/>
    </row>
    <row r="118" spans="1:31" s="6" customFormat="1" ht="24.95" customHeight="1" x14ac:dyDescent="0.25">
      <c r="A118" s="33">
        <v>117</v>
      </c>
      <c r="B118" s="3" t="s">
        <v>6</v>
      </c>
      <c r="C118" s="3" t="s">
        <v>7</v>
      </c>
      <c r="D118" s="3" t="s">
        <v>431</v>
      </c>
      <c r="E118" s="3" t="s">
        <v>432</v>
      </c>
      <c r="F118" s="3" t="s">
        <v>446</v>
      </c>
      <c r="G118" s="41" t="s">
        <v>433</v>
      </c>
      <c r="H118" s="69" t="s">
        <v>614</v>
      </c>
      <c r="I118" s="24">
        <v>41084.019999999997</v>
      </c>
      <c r="J118" s="2"/>
      <c r="K118" s="37">
        <v>27937.37</v>
      </c>
      <c r="L118" s="2"/>
      <c r="M118" s="37">
        <v>2292.42</v>
      </c>
      <c r="N118" s="37">
        <v>1155.57</v>
      </c>
      <c r="O118" s="24">
        <v>5777.86</v>
      </c>
      <c r="P118" s="24">
        <v>4241.76</v>
      </c>
      <c r="Q118" s="2">
        <v>0</v>
      </c>
      <c r="R118" s="2">
        <v>0</v>
      </c>
      <c r="S118" s="2">
        <v>0</v>
      </c>
      <c r="T118" s="7">
        <f t="shared" si="15"/>
        <v>82489</v>
      </c>
      <c r="U118" s="1">
        <f t="shared" si="16"/>
        <v>3299.56</v>
      </c>
      <c r="V118" s="1">
        <v>14</v>
      </c>
      <c r="W118" s="7">
        <f t="shared" si="12"/>
        <v>79175.44</v>
      </c>
      <c r="X118" s="24">
        <v>3302.95</v>
      </c>
      <c r="Y118" s="24">
        <v>307.27999999999997</v>
      </c>
      <c r="Z118" s="1">
        <v>0</v>
      </c>
      <c r="AA118" s="1">
        <v>0</v>
      </c>
      <c r="AB118" s="1">
        <v>0</v>
      </c>
      <c r="AC118" s="83">
        <f t="shared" si="18"/>
        <v>3610.2299999999996</v>
      </c>
      <c r="AD118" s="91"/>
      <c r="AE118" s="93"/>
    </row>
    <row r="119" spans="1:31" s="6" customFormat="1" ht="24.95" customHeight="1" x14ac:dyDescent="0.25">
      <c r="A119" s="3">
        <v>118</v>
      </c>
      <c r="B119" s="3" t="s">
        <v>6</v>
      </c>
      <c r="C119" s="3" t="s">
        <v>7</v>
      </c>
      <c r="D119" s="3" t="s">
        <v>434</v>
      </c>
      <c r="E119" s="3" t="s">
        <v>435</v>
      </c>
      <c r="F119" s="3" t="s">
        <v>436</v>
      </c>
      <c r="G119" s="41" t="s">
        <v>437</v>
      </c>
      <c r="H119" s="69" t="s">
        <v>615</v>
      </c>
      <c r="I119" s="24">
        <v>56774.720000000001</v>
      </c>
      <c r="J119" s="2"/>
      <c r="K119" s="37">
        <v>13841.5</v>
      </c>
      <c r="L119" s="2"/>
      <c r="M119" s="37">
        <v>3820.7</v>
      </c>
      <c r="N119" s="37">
        <v>1925.95</v>
      </c>
      <c r="O119" s="24">
        <v>9629.77</v>
      </c>
      <c r="P119" s="2">
        <v>0</v>
      </c>
      <c r="Q119" s="2">
        <v>0</v>
      </c>
      <c r="R119" s="2">
        <v>0</v>
      </c>
      <c r="S119" s="2">
        <v>0</v>
      </c>
      <c r="T119" s="7">
        <f t="shared" si="15"/>
        <v>85992.639999999999</v>
      </c>
      <c r="U119" s="1">
        <f t="shared" si="16"/>
        <v>3439.7056000000002</v>
      </c>
      <c r="V119" s="1">
        <v>12</v>
      </c>
      <c r="W119" s="7">
        <f t="shared" si="12"/>
        <v>82540.934399999998</v>
      </c>
      <c r="X119" s="24">
        <v>3302.95</v>
      </c>
      <c r="Y119" s="24">
        <v>476.5</v>
      </c>
      <c r="Z119" s="1">
        <v>0</v>
      </c>
      <c r="AA119" s="1">
        <v>0</v>
      </c>
      <c r="AB119" s="1">
        <v>0</v>
      </c>
      <c r="AC119" s="83">
        <f t="shared" si="18"/>
        <v>3779.45</v>
      </c>
      <c r="AD119" s="91"/>
      <c r="AE119" s="93"/>
    </row>
    <row r="120" spans="1:31" s="6" customFormat="1" ht="24" customHeight="1" x14ac:dyDescent="0.25">
      <c r="A120" s="33">
        <v>119</v>
      </c>
      <c r="B120" s="3" t="s">
        <v>6</v>
      </c>
      <c r="C120" s="3" t="s">
        <v>7</v>
      </c>
      <c r="D120" s="3" t="s">
        <v>438</v>
      </c>
      <c r="E120" s="3" t="s">
        <v>439</v>
      </c>
      <c r="F120" s="3" t="s">
        <v>440</v>
      </c>
      <c r="G120" s="41" t="s">
        <v>441</v>
      </c>
      <c r="H120" s="69" t="s">
        <v>439</v>
      </c>
      <c r="I120" s="24">
        <v>80376.38</v>
      </c>
      <c r="J120" s="2"/>
      <c r="K120" s="37">
        <v>5753.36</v>
      </c>
      <c r="L120" s="2"/>
      <c r="M120" s="37">
        <v>5663.62</v>
      </c>
      <c r="N120" s="105">
        <v>2854.94</v>
      </c>
      <c r="O120" s="24">
        <v>14274.72</v>
      </c>
      <c r="P120" s="24">
        <v>6059.66</v>
      </c>
      <c r="Q120" s="2">
        <v>0</v>
      </c>
      <c r="R120" s="2">
        <v>0</v>
      </c>
      <c r="S120" s="2">
        <v>0</v>
      </c>
      <c r="T120" s="7">
        <f t="shared" si="15"/>
        <v>114982.68000000001</v>
      </c>
      <c r="U120" s="1">
        <f t="shared" si="16"/>
        <v>4599.3072000000002</v>
      </c>
      <c r="V120" s="1">
        <v>14</v>
      </c>
      <c r="W120" s="7">
        <f t="shared" si="12"/>
        <v>110369.37280000001</v>
      </c>
      <c r="X120" s="24">
        <v>4668.55</v>
      </c>
      <c r="Y120" s="24">
        <v>387.44</v>
      </c>
      <c r="Z120" s="1">
        <v>0</v>
      </c>
      <c r="AA120" s="1">
        <v>0</v>
      </c>
      <c r="AB120" s="1">
        <v>0</v>
      </c>
      <c r="AC120" s="83">
        <f t="shared" si="18"/>
        <v>5055.99</v>
      </c>
      <c r="AD120" s="91"/>
      <c r="AE120" s="93"/>
    </row>
    <row r="121" spans="1:31" s="6" customFormat="1" ht="31.5" customHeight="1" x14ac:dyDescent="0.25">
      <c r="A121" s="3">
        <v>120</v>
      </c>
      <c r="B121" s="3" t="s">
        <v>6</v>
      </c>
      <c r="C121" s="3" t="s">
        <v>7</v>
      </c>
      <c r="D121" s="3" t="s">
        <v>442</v>
      </c>
      <c r="E121" s="3" t="s">
        <v>9</v>
      </c>
      <c r="F121" s="3" t="s">
        <v>440</v>
      </c>
      <c r="G121" s="41" t="s">
        <v>443</v>
      </c>
      <c r="H121" s="74" t="s">
        <v>616</v>
      </c>
      <c r="I121" s="24">
        <v>33173.06</v>
      </c>
      <c r="J121" s="2"/>
      <c r="K121" s="37">
        <v>8778.59</v>
      </c>
      <c r="L121" s="2"/>
      <c r="M121" s="37">
        <v>2517.17</v>
      </c>
      <c r="N121" s="37">
        <v>1268.8599999999999</v>
      </c>
      <c r="O121" s="24">
        <v>6344.32</v>
      </c>
      <c r="P121" s="2">
        <v>0</v>
      </c>
      <c r="Q121" s="2">
        <v>0</v>
      </c>
      <c r="R121" s="2">
        <v>0</v>
      </c>
      <c r="S121" s="2">
        <v>0</v>
      </c>
      <c r="T121" s="7">
        <f t="shared" si="15"/>
        <v>52081.999999999993</v>
      </c>
      <c r="U121" s="1">
        <f t="shared" si="16"/>
        <v>2083.2799999999997</v>
      </c>
      <c r="V121" s="1">
        <v>12</v>
      </c>
      <c r="W121" s="7">
        <f t="shared" si="12"/>
        <v>49986.719999999994</v>
      </c>
      <c r="X121" s="24">
        <v>1937.35</v>
      </c>
      <c r="Y121" s="24">
        <v>244.93</v>
      </c>
      <c r="Z121" s="1">
        <v>0</v>
      </c>
      <c r="AA121" s="1">
        <v>0</v>
      </c>
      <c r="AB121" s="1">
        <v>0</v>
      </c>
      <c r="AC121" s="83">
        <f t="shared" si="18"/>
        <v>2182.2799999999997</v>
      </c>
      <c r="AD121" s="91"/>
      <c r="AE121" s="93"/>
    </row>
    <row r="122" spans="1:31" s="6" customFormat="1" ht="24.95" customHeight="1" x14ac:dyDescent="0.25">
      <c r="A122" s="33">
        <v>121</v>
      </c>
      <c r="B122" s="3" t="s">
        <v>6</v>
      </c>
      <c r="C122" s="3" t="s">
        <v>7</v>
      </c>
      <c r="D122" s="3" t="s">
        <v>444</v>
      </c>
      <c r="E122" s="3" t="s">
        <v>477</v>
      </c>
      <c r="F122" s="3" t="s">
        <v>440</v>
      </c>
      <c r="G122" s="41" t="s">
        <v>445</v>
      </c>
      <c r="H122" s="69" t="s">
        <v>688</v>
      </c>
      <c r="I122" s="24">
        <v>21372.23</v>
      </c>
      <c r="J122" s="2"/>
      <c r="K122" s="37">
        <v>17854.27</v>
      </c>
      <c r="L122" s="2"/>
      <c r="M122" s="37">
        <v>943.94</v>
      </c>
      <c r="N122" s="37">
        <v>475.82</v>
      </c>
      <c r="O122" s="24">
        <v>2379.12</v>
      </c>
      <c r="P122" s="2">
        <v>0</v>
      </c>
      <c r="Q122" s="2">
        <v>0</v>
      </c>
      <c r="R122" s="2">
        <v>0</v>
      </c>
      <c r="S122" s="2">
        <v>0</v>
      </c>
      <c r="T122" s="7">
        <f t="shared" si="15"/>
        <v>43025.380000000005</v>
      </c>
      <c r="U122" s="1">
        <v>0</v>
      </c>
      <c r="V122" s="1">
        <v>0</v>
      </c>
      <c r="W122" s="7">
        <f t="shared" si="12"/>
        <v>43025.380000000005</v>
      </c>
      <c r="X122" s="24">
        <v>1254.55</v>
      </c>
      <c r="Y122" s="24">
        <v>106.88</v>
      </c>
      <c r="Z122" s="1">
        <v>0</v>
      </c>
      <c r="AA122" s="1">
        <v>0</v>
      </c>
      <c r="AB122" s="1">
        <v>0</v>
      </c>
      <c r="AC122" s="83">
        <f>X122+Y122</f>
        <v>1361.4299999999998</v>
      </c>
      <c r="AD122" s="91"/>
      <c r="AE122" s="93"/>
    </row>
    <row r="123" spans="1:31" s="6" customFormat="1" ht="24.95" customHeight="1" x14ac:dyDescent="0.25">
      <c r="A123" s="3">
        <v>122</v>
      </c>
      <c r="B123" s="3" t="s">
        <v>6</v>
      </c>
      <c r="C123" s="3" t="s">
        <v>23</v>
      </c>
      <c r="D123" s="3" t="s">
        <v>24</v>
      </c>
      <c r="E123" s="3" t="s">
        <v>25</v>
      </c>
      <c r="F123" s="3" t="s">
        <v>19</v>
      </c>
      <c r="G123" s="41" t="s">
        <v>26</v>
      </c>
      <c r="H123" s="69" t="s">
        <v>699</v>
      </c>
      <c r="I123" s="24">
        <v>239262.96</v>
      </c>
      <c r="J123" s="2"/>
      <c r="K123" s="37">
        <v>22716.37</v>
      </c>
      <c r="L123" s="2"/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7">
        <f t="shared" si="15"/>
        <v>261979.33</v>
      </c>
      <c r="U123" s="1">
        <f t="shared" ref="U123:U141" si="19">T123*4%</f>
        <v>10479.173199999999</v>
      </c>
      <c r="V123" s="1">
        <v>4</v>
      </c>
      <c r="W123" s="7">
        <f t="shared" si="12"/>
        <v>251496.1568</v>
      </c>
      <c r="X123" s="24">
        <v>12311.42</v>
      </c>
      <c r="Y123" s="1">
        <v>0</v>
      </c>
      <c r="Z123" s="1">
        <v>0</v>
      </c>
      <c r="AA123" s="24">
        <f t="shared" ref="AA123:AA140" si="20">X123*4%</f>
        <v>492.45679999999999</v>
      </c>
      <c r="AB123" s="1">
        <v>2</v>
      </c>
      <c r="AC123" s="86">
        <f>X123-AA123-AB123</f>
        <v>11816.9632</v>
      </c>
      <c r="AD123" s="91"/>
      <c r="AE123" s="93"/>
    </row>
    <row r="124" spans="1:31" s="6" customFormat="1" ht="24.95" customHeight="1" x14ac:dyDescent="0.25">
      <c r="A124" s="33">
        <v>123</v>
      </c>
      <c r="B124" s="3" t="s">
        <v>6</v>
      </c>
      <c r="C124" s="3" t="s">
        <v>23</v>
      </c>
      <c r="D124" s="3" t="s">
        <v>55</v>
      </c>
      <c r="E124" s="3" t="s">
        <v>656</v>
      </c>
      <c r="F124" s="3" t="s">
        <v>39</v>
      </c>
      <c r="G124" s="41" t="s">
        <v>54</v>
      </c>
      <c r="H124" s="69" t="s">
        <v>557</v>
      </c>
      <c r="I124" s="24">
        <v>154944.34</v>
      </c>
      <c r="J124" s="2"/>
      <c r="K124" s="37">
        <v>23848.01</v>
      </c>
      <c r="L124" s="106">
        <v>-18256.88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7">
        <f>I124+K124+L124</f>
        <v>160535.47</v>
      </c>
      <c r="U124" s="1">
        <v>7151.69</v>
      </c>
      <c r="V124" s="1">
        <v>4</v>
      </c>
      <c r="W124" s="7">
        <f t="shared" si="12"/>
        <v>153379.78</v>
      </c>
      <c r="X124" s="24">
        <v>6948.42</v>
      </c>
      <c r="Y124" s="1">
        <v>0</v>
      </c>
      <c r="Z124" s="1">
        <v>0</v>
      </c>
      <c r="AA124" s="1">
        <f t="shared" si="20"/>
        <v>277.93680000000001</v>
      </c>
      <c r="AB124" s="1">
        <v>2</v>
      </c>
      <c r="AC124" s="83">
        <f>X124-AA124-AB124</f>
        <v>6668.4831999999997</v>
      </c>
      <c r="AD124" s="91"/>
      <c r="AE124" s="93"/>
    </row>
    <row r="125" spans="1:31" s="6" customFormat="1" ht="24.95" customHeight="1" x14ac:dyDescent="0.25">
      <c r="A125" s="3">
        <v>124</v>
      </c>
      <c r="B125" s="3" t="s">
        <v>6</v>
      </c>
      <c r="C125" s="3" t="s">
        <v>23</v>
      </c>
      <c r="D125" s="3" t="s">
        <v>92</v>
      </c>
      <c r="E125" s="3" t="s">
        <v>655</v>
      </c>
      <c r="F125" s="3" t="s">
        <v>88</v>
      </c>
      <c r="G125" s="41" t="s">
        <v>91</v>
      </c>
      <c r="H125" s="69" t="s">
        <v>564</v>
      </c>
      <c r="I125" s="24">
        <v>216591.08</v>
      </c>
      <c r="J125" s="2"/>
      <c r="K125" s="37">
        <v>18251.169999999998</v>
      </c>
      <c r="L125" s="2"/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7">
        <f t="shared" si="15"/>
        <v>234842.25</v>
      </c>
      <c r="U125" s="1">
        <f t="shared" si="19"/>
        <v>9393.69</v>
      </c>
      <c r="V125" s="1">
        <v>4</v>
      </c>
      <c r="W125" s="7">
        <f t="shared" si="12"/>
        <v>225444.56</v>
      </c>
      <c r="X125" s="24">
        <v>13617.06</v>
      </c>
      <c r="Y125" s="24">
        <v>7634.53</v>
      </c>
      <c r="Z125" s="1">
        <v>0</v>
      </c>
      <c r="AA125" s="1">
        <f t="shared" si="20"/>
        <v>544.68240000000003</v>
      </c>
      <c r="AB125" s="1">
        <v>2</v>
      </c>
      <c r="AC125" s="83">
        <f>X125+Y125-AA125-AB125</f>
        <v>20704.907599999999</v>
      </c>
      <c r="AD125" s="91"/>
      <c r="AE125" s="93"/>
    </row>
    <row r="126" spans="1:31" s="6" customFormat="1" ht="24.95" customHeight="1" x14ac:dyDescent="0.25">
      <c r="A126" s="33">
        <v>125</v>
      </c>
      <c r="B126" s="3" t="s">
        <v>6</v>
      </c>
      <c r="C126" s="3" t="s">
        <v>23</v>
      </c>
      <c r="D126" s="3" t="s">
        <v>116</v>
      </c>
      <c r="E126" s="3" t="s">
        <v>544</v>
      </c>
      <c r="F126" s="3" t="s">
        <v>101</v>
      </c>
      <c r="G126" s="41" t="s">
        <v>115</v>
      </c>
      <c r="H126" s="69" t="s">
        <v>689</v>
      </c>
      <c r="I126" s="24">
        <v>360784.54</v>
      </c>
      <c r="J126" s="2"/>
      <c r="K126" s="37">
        <v>36423.65</v>
      </c>
      <c r="L126" s="2"/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7">
        <f t="shared" si="15"/>
        <v>397208.19</v>
      </c>
      <c r="U126" s="1">
        <f t="shared" si="19"/>
        <v>15888.327600000001</v>
      </c>
      <c r="V126" s="1">
        <v>4</v>
      </c>
      <c r="W126" s="7">
        <f t="shared" si="12"/>
        <v>381315.86239999998</v>
      </c>
      <c r="X126" s="24">
        <v>18327.02</v>
      </c>
      <c r="Y126" s="24">
        <v>7449.83</v>
      </c>
      <c r="Z126" s="1">
        <v>0</v>
      </c>
      <c r="AA126" s="1">
        <f t="shared" si="20"/>
        <v>733.08080000000007</v>
      </c>
      <c r="AB126" s="1">
        <v>2</v>
      </c>
      <c r="AC126" s="83">
        <f>X126+Y126-AA126-AB126</f>
        <v>25041.769199999999</v>
      </c>
      <c r="AD126" s="91"/>
      <c r="AE126" s="93"/>
    </row>
    <row r="127" spans="1:31" s="6" customFormat="1" ht="24.95" customHeight="1" x14ac:dyDescent="0.25">
      <c r="A127" s="3">
        <v>126</v>
      </c>
      <c r="B127" s="3" t="s">
        <v>6</v>
      </c>
      <c r="C127" s="3" t="s">
        <v>23</v>
      </c>
      <c r="D127" s="3" t="s">
        <v>135</v>
      </c>
      <c r="E127" s="3" t="s">
        <v>136</v>
      </c>
      <c r="F127" s="3" t="s">
        <v>124</v>
      </c>
      <c r="G127" s="41" t="s">
        <v>134</v>
      </c>
      <c r="H127" s="69" t="s">
        <v>570</v>
      </c>
      <c r="I127" s="24">
        <v>150585.93</v>
      </c>
      <c r="J127" s="2"/>
      <c r="K127" s="37">
        <v>16442.009999999998</v>
      </c>
      <c r="L127" s="2"/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7">
        <f t="shared" si="15"/>
        <v>167027.94</v>
      </c>
      <c r="U127" s="1">
        <f t="shared" si="19"/>
        <v>6681.1176000000005</v>
      </c>
      <c r="V127" s="1">
        <v>4</v>
      </c>
      <c r="W127" s="7">
        <f t="shared" si="12"/>
        <v>160342.8224</v>
      </c>
      <c r="X127" s="24">
        <v>9746.33</v>
      </c>
      <c r="Y127" s="24">
        <v>4309.82</v>
      </c>
      <c r="Z127" s="1">
        <v>0</v>
      </c>
      <c r="AA127" s="1">
        <f t="shared" si="20"/>
        <v>389.85320000000002</v>
      </c>
      <c r="AB127" s="1">
        <v>2</v>
      </c>
      <c r="AC127" s="83">
        <f>X127+Y127-AA127-AB127</f>
        <v>13664.2968</v>
      </c>
      <c r="AD127" s="91"/>
      <c r="AE127" s="93"/>
    </row>
    <row r="128" spans="1:31" s="6" customFormat="1" ht="30.75" customHeight="1" x14ac:dyDescent="0.25">
      <c r="A128" s="33">
        <v>127</v>
      </c>
      <c r="B128" s="3" t="s">
        <v>6</v>
      </c>
      <c r="C128" s="3" t="s">
        <v>23</v>
      </c>
      <c r="D128" s="3" t="s">
        <v>137</v>
      </c>
      <c r="E128" s="75" t="s">
        <v>138</v>
      </c>
      <c r="F128" s="3" t="s">
        <v>124</v>
      </c>
      <c r="G128" s="41" t="s">
        <v>139</v>
      </c>
      <c r="H128" s="74" t="s">
        <v>690</v>
      </c>
      <c r="I128" s="24">
        <v>96988.800000000003</v>
      </c>
      <c r="J128" s="2"/>
      <c r="K128" s="2">
        <v>0</v>
      </c>
      <c r="L128" s="2"/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7">
        <f t="shared" si="15"/>
        <v>96988.800000000003</v>
      </c>
      <c r="U128" s="1">
        <f t="shared" si="19"/>
        <v>3879.5520000000001</v>
      </c>
      <c r="V128" s="1">
        <v>2</v>
      </c>
      <c r="W128" s="7">
        <f t="shared" si="12"/>
        <v>93107.248000000007</v>
      </c>
      <c r="X128" s="24">
        <v>5596.15</v>
      </c>
      <c r="Y128" s="24">
        <v>3109.23</v>
      </c>
      <c r="Z128" s="1">
        <v>0</v>
      </c>
      <c r="AA128" s="1">
        <f t="shared" si="20"/>
        <v>223.846</v>
      </c>
      <c r="AB128" s="1">
        <v>2</v>
      </c>
      <c r="AC128" s="83">
        <f>X128+Y128-AA128-AB128</f>
        <v>8479.5339999999997</v>
      </c>
      <c r="AD128" s="91"/>
      <c r="AE128" s="93"/>
    </row>
    <row r="129" spans="1:31" s="6" customFormat="1" ht="24.95" customHeight="1" x14ac:dyDescent="0.25">
      <c r="A129" s="3">
        <v>128</v>
      </c>
      <c r="B129" s="3" t="s">
        <v>6</v>
      </c>
      <c r="C129" s="3" t="s">
        <v>23</v>
      </c>
      <c r="D129" s="3" t="s">
        <v>140</v>
      </c>
      <c r="E129" s="3" t="s">
        <v>141</v>
      </c>
      <c r="F129" s="3" t="s">
        <v>124</v>
      </c>
      <c r="G129" s="41" t="s">
        <v>142</v>
      </c>
      <c r="H129" s="69" t="s">
        <v>661</v>
      </c>
      <c r="I129" s="24">
        <v>92662.56</v>
      </c>
      <c r="J129" s="2"/>
      <c r="K129" s="24">
        <v>6647.79</v>
      </c>
      <c r="L129" s="2"/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7">
        <f t="shared" si="15"/>
        <v>99310.349999999991</v>
      </c>
      <c r="U129" s="1">
        <f t="shared" si="19"/>
        <v>3972.4139999999998</v>
      </c>
      <c r="V129" s="1">
        <v>4</v>
      </c>
      <c r="W129" s="7">
        <f t="shared" si="12"/>
        <v>95333.935999999987</v>
      </c>
      <c r="X129" s="24">
        <v>6342.23</v>
      </c>
      <c r="Y129" s="24">
        <v>2339.61</v>
      </c>
      <c r="Z129" s="1">
        <v>0</v>
      </c>
      <c r="AA129" s="1">
        <f t="shared" si="20"/>
        <v>253.6892</v>
      </c>
      <c r="AB129" s="1">
        <v>2</v>
      </c>
      <c r="AC129" s="83">
        <f>X129+Y129-AB129-AA129</f>
        <v>8426.1507999999994</v>
      </c>
      <c r="AD129" s="91"/>
      <c r="AE129" s="93"/>
    </row>
    <row r="130" spans="1:31" s="6" customFormat="1" ht="24.95" customHeight="1" x14ac:dyDescent="0.25">
      <c r="A130" s="33">
        <v>129</v>
      </c>
      <c r="B130" s="3" t="s">
        <v>6</v>
      </c>
      <c r="C130" s="3" t="s">
        <v>23</v>
      </c>
      <c r="D130" s="3" t="s">
        <v>191</v>
      </c>
      <c r="E130" s="3" t="s">
        <v>192</v>
      </c>
      <c r="F130" s="3" t="s">
        <v>173</v>
      </c>
      <c r="G130" s="41" t="s">
        <v>182</v>
      </c>
      <c r="H130" s="69" t="s">
        <v>691</v>
      </c>
      <c r="I130" s="24">
        <v>287725.12</v>
      </c>
      <c r="J130" s="2"/>
      <c r="K130" s="24">
        <v>17918.349999999999</v>
      </c>
      <c r="L130" s="2"/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7">
        <f t="shared" ref="T130:T161" si="21">SUM(I130:S130)</f>
        <v>305643.46999999997</v>
      </c>
      <c r="U130" s="1">
        <f t="shared" si="19"/>
        <v>12225.738799999999</v>
      </c>
      <c r="V130" s="1">
        <v>4</v>
      </c>
      <c r="W130" s="7">
        <f t="shared" si="12"/>
        <v>293413.73119999998</v>
      </c>
      <c r="X130" s="24">
        <v>17161.27</v>
      </c>
      <c r="Y130" s="1">
        <v>0</v>
      </c>
      <c r="Z130" s="1">
        <v>0</v>
      </c>
      <c r="AA130" s="1">
        <f t="shared" si="20"/>
        <v>686.45080000000007</v>
      </c>
      <c r="AB130" s="1">
        <v>2</v>
      </c>
      <c r="AC130" s="83">
        <f>X130-AA130-AB130</f>
        <v>16472.819200000002</v>
      </c>
      <c r="AD130" s="91"/>
      <c r="AE130" s="93"/>
    </row>
    <row r="131" spans="1:31" s="6" customFormat="1" ht="24.95" customHeight="1" x14ac:dyDescent="0.25">
      <c r="A131" s="3">
        <v>130</v>
      </c>
      <c r="B131" s="3" t="s">
        <v>6</v>
      </c>
      <c r="C131" s="3" t="s">
        <v>23</v>
      </c>
      <c r="D131" s="3" t="s">
        <v>250</v>
      </c>
      <c r="E131" s="3" t="s">
        <v>251</v>
      </c>
      <c r="F131" s="3" t="s">
        <v>243</v>
      </c>
      <c r="G131" s="41" t="s">
        <v>252</v>
      </c>
      <c r="H131" s="69" t="s">
        <v>617</v>
      </c>
      <c r="I131" s="24">
        <v>164875.96</v>
      </c>
      <c r="J131" s="2"/>
      <c r="K131" s="24">
        <v>51815.41</v>
      </c>
      <c r="L131" s="2"/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7">
        <f t="shared" si="21"/>
        <v>216691.37</v>
      </c>
      <c r="U131" s="1">
        <f t="shared" si="19"/>
        <v>8667.6548000000003</v>
      </c>
      <c r="V131" s="1">
        <v>4</v>
      </c>
      <c r="W131" s="7">
        <f t="shared" ref="W131:W202" si="22">T131-U131-V131</f>
        <v>208019.71520000001</v>
      </c>
      <c r="X131" s="24">
        <v>9886.11</v>
      </c>
      <c r="Y131" s="1">
        <v>0</v>
      </c>
      <c r="Z131" s="1">
        <v>0</v>
      </c>
      <c r="AA131" s="1">
        <f t="shared" si="20"/>
        <v>395.44440000000003</v>
      </c>
      <c r="AB131" s="1">
        <v>2</v>
      </c>
      <c r="AC131" s="83">
        <f>X131-AA131-AB131</f>
        <v>9488.6656000000003</v>
      </c>
      <c r="AD131" s="91"/>
      <c r="AE131" s="93"/>
    </row>
    <row r="132" spans="1:31" s="6" customFormat="1" ht="24.95" customHeight="1" x14ac:dyDescent="0.25">
      <c r="A132" s="33">
        <v>131</v>
      </c>
      <c r="B132" s="3" t="s">
        <v>6</v>
      </c>
      <c r="C132" s="3" t="s">
        <v>23</v>
      </c>
      <c r="D132" s="3" t="s">
        <v>253</v>
      </c>
      <c r="E132" s="3" t="s">
        <v>254</v>
      </c>
      <c r="F132" s="3" t="s">
        <v>243</v>
      </c>
      <c r="G132" s="41" t="s">
        <v>252</v>
      </c>
      <c r="H132" s="69" t="s">
        <v>617</v>
      </c>
      <c r="I132" s="24">
        <v>181843.13</v>
      </c>
      <c r="J132" s="2"/>
      <c r="K132" s="24">
        <v>39258.660000000003</v>
      </c>
      <c r="L132" s="2"/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7">
        <f t="shared" si="21"/>
        <v>221101.79</v>
      </c>
      <c r="U132" s="1">
        <f t="shared" si="19"/>
        <v>8844.0716000000011</v>
      </c>
      <c r="V132" s="1">
        <v>4</v>
      </c>
      <c r="W132" s="7">
        <f t="shared" si="22"/>
        <v>212253.71840000001</v>
      </c>
      <c r="X132" s="24">
        <v>11238.49</v>
      </c>
      <c r="Y132" s="1">
        <v>0</v>
      </c>
      <c r="Z132" s="1">
        <v>0</v>
      </c>
      <c r="AA132" s="1">
        <f t="shared" si="20"/>
        <v>449.53960000000001</v>
      </c>
      <c r="AB132" s="1">
        <v>2</v>
      </c>
      <c r="AC132" s="83">
        <f>X132-AA132-AB132</f>
        <v>10786.9504</v>
      </c>
      <c r="AD132" s="91"/>
      <c r="AE132" s="93"/>
    </row>
    <row r="133" spans="1:31" s="6" customFormat="1" ht="26.25" customHeight="1" x14ac:dyDescent="0.25">
      <c r="A133" s="3">
        <v>132</v>
      </c>
      <c r="B133" s="3" t="s">
        <v>6</v>
      </c>
      <c r="C133" s="3" t="s">
        <v>23</v>
      </c>
      <c r="D133" s="3" t="s">
        <v>320</v>
      </c>
      <c r="E133" s="3" t="s">
        <v>453</v>
      </c>
      <c r="F133" s="3" t="s">
        <v>265</v>
      </c>
      <c r="G133" s="41" t="s">
        <v>268</v>
      </c>
      <c r="H133" s="74" t="s">
        <v>675</v>
      </c>
      <c r="I133" s="24">
        <v>208781.89</v>
      </c>
      <c r="J133" s="2"/>
      <c r="K133" s="24">
        <v>4905.05</v>
      </c>
      <c r="L133" s="2"/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7">
        <f t="shared" si="21"/>
        <v>213686.94</v>
      </c>
      <c r="U133" s="1">
        <f t="shared" si="19"/>
        <v>8547.4776000000002</v>
      </c>
      <c r="V133" s="1">
        <v>4</v>
      </c>
      <c r="W133" s="7">
        <f t="shared" si="22"/>
        <v>205135.46239999999</v>
      </c>
      <c r="X133" s="24">
        <v>12917.61</v>
      </c>
      <c r="Y133" s="24">
        <v>7018.84</v>
      </c>
      <c r="Z133" s="1">
        <v>0</v>
      </c>
      <c r="AA133" s="1">
        <f t="shared" si="20"/>
        <v>516.70440000000008</v>
      </c>
      <c r="AB133" s="1">
        <v>2</v>
      </c>
      <c r="AC133" s="83">
        <f>X133+Y133-AA133-AB133</f>
        <v>19417.745600000002</v>
      </c>
      <c r="AD133" s="91"/>
      <c r="AE133" s="93"/>
    </row>
    <row r="134" spans="1:31" s="6" customFormat="1" ht="24.95" customHeight="1" x14ac:dyDescent="0.25">
      <c r="A134" s="33">
        <v>133</v>
      </c>
      <c r="B134" s="3" t="s">
        <v>6</v>
      </c>
      <c r="C134" s="3" t="s">
        <v>23</v>
      </c>
      <c r="D134" s="3" t="s">
        <v>321</v>
      </c>
      <c r="E134" s="3" t="s">
        <v>322</v>
      </c>
      <c r="F134" s="3" t="s">
        <v>265</v>
      </c>
      <c r="G134" s="41" t="s">
        <v>285</v>
      </c>
      <c r="H134" s="69" t="s">
        <v>596</v>
      </c>
      <c r="I134" s="24">
        <v>320896.02</v>
      </c>
      <c r="J134" s="2"/>
      <c r="K134" s="24">
        <v>46884.87</v>
      </c>
      <c r="L134" s="2"/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7">
        <f t="shared" si="21"/>
        <v>367780.89</v>
      </c>
      <c r="U134" s="1">
        <f t="shared" si="19"/>
        <v>14711.2356</v>
      </c>
      <c r="V134" s="1">
        <v>4</v>
      </c>
      <c r="W134" s="7">
        <f t="shared" si="22"/>
        <v>353065.6544</v>
      </c>
      <c r="X134" s="24">
        <v>17021.05</v>
      </c>
      <c r="Y134" s="24">
        <v>30640.03</v>
      </c>
      <c r="Z134" s="1">
        <v>0</v>
      </c>
      <c r="AA134" s="1">
        <f t="shared" si="20"/>
        <v>680.84199999999998</v>
      </c>
      <c r="AB134" s="1">
        <v>2</v>
      </c>
      <c r="AC134" s="83">
        <f t="shared" ref="AC134:AC140" si="23">X134+Y134-AA134-AB134</f>
        <v>46978.238000000005</v>
      </c>
      <c r="AD134" s="91"/>
      <c r="AE134" s="93"/>
    </row>
    <row r="135" spans="1:31" s="6" customFormat="1" ht="24.95" customHeight="1" x14ac:dyDescent="0.25">
      <c r="A135" s="3">
        <v>134</v>
      </c>
      <c r="B135" s="3" t="s">
        <v>6</v>
      </c>
      <c r="C135" s="3" t="s">
        <v>23</v>
      </c>
      <c r="D135" s="3" t="s">
        <v>323</v>
      </c>
      <c r="E135" s="3" t="s">
        <v>324</v>
      </c>
      <c r="F135" s="3" t="s">
        <v>265</v>
      </c>
      <c r="G135" s="41" t="s">
        <v>290</v>
      </c>
      <c r="H135" s="69" t="s">
        <v>669</v>
      </c>
      <c r="I135" s="24">
        <v>201003.1</v>
      </c>
      <c r="J135" s="2"/>
      <c r="K135" s="24">
        <v>52077.38</v>
      </c>
      <c r="L135" s="2"/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7">
        <f t="shared" si="21"/>
        <v>253080.48</v>
      </c>
      <c r="U135" s="1">
        <f t="shared" si="19"/>
        <v>10123.219200000001</v>
      </c>
      <c r="V135" s="1">
        <v>4</v>
      </c>
      <c r="W135" s="7">
        <f t="shared" si="22"/>
        <v>242953.26080000002</v>
      </c>
      <c r="X135" s="24">
        <v>10352.41</v>
      </c>
      <c r="Y135" s="24">
        <v>2431.9699999999998</v>
      </c>
      <c r="Z135" s="1">
        <v>0</v>
      </c>
      <c r="AA135" s="1">
        <f t="shared" si="20"/>
        <v>414.09640000000002</v>
      </c>
      <c r="AB135" s="1">
        <v>2</v>
      </c>
      <c r="AC135" s="83">
        <f t="shared" si="23"/>
        <v>12368.283599999999</v>
      </c>
      <c r="AD135" s="91"/>
      <c r="AE135" s="93"/>
    </row>
    <row r="136" spans="1:31" s="6" customFormat="1" ht="27" customHeight="1" x14ac:dyDescent="0.25">
      <c r="A136" s="33">
        <v>135</v>
      </c>
      <c r="B136" s="3" t="s">
        <v>6</v>
      </c>
      <c r="C136" s="3" t="s">
        <v>23</v>
      </c>
      <c r="D136" s="3" t="s">
        <v>325</v>
      </c>
      <c r="E136" s="3" t="s">
        <v>326</v>
      </c>
      <c r="F136" s="3" t="s">
        <v>265</v>
      </c>
      <c r="G136" s="41" t="s">
        <v>280</v>
      </c>
      <c r="H136" s="74" t="s">
        <v>677</v>
      </c>
      <c r="I136" s="24">
        <v>280745.34000000003</v>
      </c>
      <c r="J136" s="2"/>
      <c r="K136" s="24">
        <v>30955.14</v>
      </c>
      <c r="L136" s="2"/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7">
        <f t="shared" si="21"/>
        <v>311700.48000000004</v>
      </c>
      <c r="U136" s="1">
        <f t="shared" si="19"/>
        <v>12468.019200000002</v>
      </c>
      <c r="V136" s="1">
        <v>4</v>
      </c>
      <c r="W136" s="7">
        <f t="shared" si="22"/>
        <v>299228.46080000006</v>
      </c>
      <c r="X136" s="24">
        <v>15202.48</v>
      </c>
      <c r="Y136" s="24">
        <v>29677.51</v>
      </c>
      <c r="Z136" s="1">
        <v>0</v>
      </c>
      <c r="AA136" s="1">
        <f t="shared" si="20"/>
        <v>608.0992</v>
      </c>
      <c r="AB136" s="1">
        <v>2</v>
      </c>
      <c r="AC136" s="83">
        <f t="shared" si="23"/>
        <v>44269.890800000001</v>
      </c>
      <c r="AD136" s="91"/>
      <c r="AE136" s="93"/>
    </row>
    <row r="137" spans="1:31" s="6" customFormat="1" ht="30.75" customHeight="1" x14ac:dyDescent="0.25">
      <c r="A137" s="3">
        <v>136</v>
      </c>
      <c r="B137" s="3" t="s">
        <v>6</v>
      </c>
      <c r="C137" s="3" t="s">
        <v>23</v>
      </c>
      <c r="D137" s="3" t="s">
        <v>327</v>
      </c>
      <c r="E137" s="3" t="s">
        <v>658</v>
      </c>
      <c r="F137" s="3" t="s">
        <v>265</v>
      </c>
      <c r="G137" s="41" t="s">
        <v>270</v>
      </c>
      <c r="H137" s="69" t="s">
        <v>592</v>
      </c>
      <c r="I137" s="24">
        <v>239227.92</v>
      </c>
      <c r="J137" s="2"/>
      <c r="K137" s="24">
        <v>19341.47</v>
      </c>
      <c r="L137" s="2"/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7">
        <f t="shared" si="21"/>
        <v>258569.39</v>
      </c>
      <c r="U137" s="1">
        <f t="shared" si="19"/>
        <v>10342.775600000001</v>
      </c>
      <c r="V137" s="1">
        <v>4</v>
      </c>
      <c r="W137" s="7">
        <f t="shared" si="22"/>
        <v>248222.61440000002</v>
      </c>
      <c r="X137" s="24">
        <v>14549.66</v>
      </c>
      <c r="Y137" s="24">
        <v>27271.23</v>
      </c>
      <c r="Z137" s="1">
        <v>0</v>
      </c>
      <c r="AA137" s="1">
        <f t="shared" si="20"/>
        <v>581.9864</v>
      </c>
      <c r="AB137" s="1">
        <v>2</v>
      </c>
      <c r="AC137" s="83">
        <f t="shared" si="23"/>
        <v>41236.903599999998</v>
      </c>
      <c r="AD137" s="91"/>
      <c r="AE137" s="93"/>
    </row>
    <row r="138" spans="1:31" s="6" customFormat="1" ht="24.95" customHeight="1" x14ac:dyDescent="0.25">
      <c r="A138" s="33">
        <v>137</v>
      </c>
      <c r="B138" s="3" t="s">
        <v>6</v>
      </c>
      <c r="C138" s="3" t="s">
        <v>23</v>
      </c>
      <c r="D138" s="3" t="s">
        <v>328</v>
      </c>
      <c r="E138" s="3" t="s">
        <v>451</v>
      </c>
      <c r="F138" s="3" t="s">
        <v>265</v>
      </c>
      <c r="G138" s="41" t="s">
        <v>272</v>
      </c>
      <c r="H138" s="74" t="s">
        <v>593</v>
      </c>
      <c r="I138" s="24">
        <v>327611.2</v>
      </c>
      <c r="J138" s="2"/>
      <c r="K138" s="24">
        <v>22552.85</v>
      </c>
      <c r="L138" s="2"/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7">
        <f t="shared" si="21"/>
        <v>350164.05</v>
      </c>
      <c r="U138" s="1">
        <f t="shared" si="19"/>
        <v>14006.562</v>
      </c>
      <c r="V138" s="1">
        <v>4</v>
      </c>
      <c r="W138" s="7">
        <f t="shared" si="22"/>
        <v>336153.48800000001</v>
      </c>
      <c r="X138" s="24">
        <v>18653.54</v>
      </c>
      <c r="Y138" s="24">
        <v>9420.0300000000007</v>
      </c>
      <c r="Z138" s="1">
        <v>0</v>
      </c>
      <c r="AA138" s="1">
        <f t="shared" si="20"/>
        <v>746.14160000000004</v>
      </c>
      <c r="AB138" s="1">
        <v>2</v>
      </c>
      <c r="AC138" s="83">
        <f t="shared" si="23"/>
        <v>27325.428400000001</v>
      </c>
      <c r="AD138" s="91"/>
      <c r="AE138" s="93"/>
    </row>
    <row r="139" spans="1:31" s="6" customFormat="1" ht="24.95" customHeight="1" x14ac:dyDescent="0.25">
      <c r="A139" s="3">
        <v>138</v>
      </c>
      <c r="B139" s="3" t="s">
        <v>6</v>
      </c>
      <c r="C139" s="3" t="s">
        <v>23</v>
      </c>
      <c r="D139" s="3" t="s">
        <v>329</v>
      </c>
      <c r="E139" s="3" t="s">
        <v>330</v>
      </c>
      <c r="F139" s="3" t="s">
        <v>265</v>
      </c>
      <c r="G139" s="41" t="s">
        <v>283</v>
      </c>
      <c r="H139" s="69" t="s">
        <v>595</v>
      </c>
      <c r="I139" s="24">
        <v>114212.19</v>
      </c>
      <c r="J139" s="2"/>
      <c r="K139" s="24">
        <v>29816.14</v>
      </c>
      <c r="L139" s="2"/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7">
        <f t="shared" si="21"/>
        <v>144028.33000000002</v>
      </c>
      <c r="U139" s="1">
        <f t="shared" si="19"/>
        <v>5761.1332000000011</v>
      </c>
      <c r="V139" s="2">
        <v>4</v>
      </c>
      <c r="W139" s="7">
        <f t="shared" si="22"/>
        <v>138263.19680000001</v>
      </c>
      <c r="X139" s="24">
        <v>7834.39</v>
      </c>
      <c r="Y139" s="24">
        <v>2555.11</v>
      </c>
      <c r="Z139" s="1">
        <v>0</v>
      </c>
      <c r="AA139" s="1">
        <f t="shared" si="20"/>
        <v>313.37560000000002</v>
      </c>
      <c r="AB139" s="1">
        <v>2</v>
      </c>
      <c r="AC139" s="83">
        <f t="shared" si="23"/>
        <v>10074.124400000001</v>
      </c>
      <c r="AD139" s="91"/>
      <c r="AE139" s="93"/>
    </row>
    <row r="140" spans="1:31" s="6" customFormat="1" ht="24.95" customHeight="1" x14ac:dyDescent="0.25">
      <c r="A140" s="33">
        <v>139</v>
      </c>
      <c r="B140" s="3" t="s">
        <v>6</v>
      </c>
      <c r="C140" s="3" t="s">
        <v>23</v>
      </c>
      <c r="D140" s="3" t="s">
        <v>331</v>
      </c>
      <c r="E140" s="3" t="s">
        <v>332</v>
      </c>
      <c r="F140" s="3" t="s">
        <v>265</v>
      </c>
      <c r="G140" s="41" t="s">
        <v>277</v>
      </c>
      <c r="H140" s="69" t="s">
        <v>676</v>
      </c>
      <c r="I140" s="24">
        <v>260292.11</v>
      </c>
      <c r="J140" s="2"/>
      <c r="K140" s="24">
        <v>23757.62</v>
      </c>
      <c r="L140" s="2"/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7">
        <f t="shared" si="21"/>
        <v>284049.73</v>
      </c>
      <c r="U140" s="1">
        <f t="shared" si="19"/>
        <v>11361.9892</v>
      </c>
      <c r="V140" s="1">
        <v>4</v>
      </c>
      <c r="W140" s="7">
        <f>T140-U140-V140</f>
        <v>272683.74079999997</v>
      </c>
      <c r="X140" s="24">
        <v>12591.09</v>
      </c>
      <c r="Y140" s="24">
        <v>4648.45</v>
      </c>
      <c r="Z140" s="1">
        <v>0</v>
      </c>
      <c r="AA140" s="1">
        <f t="shared" si="20"/>
        <v>503.64359999999999</v>
      </c>
      <c r="AB140" s="1">
        <v>2</v>
      </c>
      <c r="AC140" s="83">
        <f t="shared" si="23"/>
        <v>16733.896400000001</v>
      </c>
      <c r="AD140" s="91"/>
      <c r="AE140" s="93"/>
    </row>
    <row r="141" spans="1:31" s="6" customFormat="1" ht="24.95" customHeight="1" x14ac:dyDescent="0.25">
      <c r="A141" s="3">
        <v>140</v>
      </c>
      <c r="B141" s="3" t="s">
        <v>6</v>
      </c>
      <c r="C141" s="3" t="s">
        <v>23</v>
      </c>
      <c r="D141" s="26" t="s">
        <v>490</v>
      </c>
      <c r="E141" s="26" t="s">
        <v>491</v>
      </c>
      <c r="F141" s="3" t="s">
        <v>265</v>
      </c>
      <c r="G141" s="41" t="s">
        <v>692</v>
      </c>
      <c r="H141" s="69" t="s">
        <v>618</v>
      </c>
      <c r="I141" s="24">
        <v>25887.17</v>
      </c>
      <c r="J141" s="37">
        <v>25856.41</v>
      </c>
      <c r="K141" s="2">
        <v>0</v>
      </c>
      <c r="L141" s="24"/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7">
        <f t="shared" si="21"/>
        <v>51743.58</v>
      </c>
      <c r="U141" s="1">
        <f t="shared" si="19"/>
        <v>2069.7431999999999</v>
      </c>
      <c r="V141" s="1">
        <v>4</v>
      </c>
      <c r="W141" s="7">
        <f>T141-U141-V141</f>
        <v>49669.836800000005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83">
        <v>0</v>
      </c>
      <c r="AD141" s="91"/>
      <c r="AE141" s="93"/>
    </row>
    <row r="142" spans="1:31" s="6" customFormat="1" ht="33" customHeight="1" x14ac:dyDescent="0.25">
      <c r="A142" s="33">
        <v>141</v>
      </c>
      <c r="B142" s="3" t="s">
        <v>6</v>
      </c>
      <c r="C142" s="3" t="s">
        <v>23</v>
      </c>
      <c r="D142" s="3" t="s">
        <v>383</v>
      </c>
      <c r="E142" s="9" t="s">
        <v>478</v>
      </c>
      <c r="F142" s="3" t="s">
        <v>365</v>
      </c>
      <c r="G142" s="41" t="s">
        <v>377</v>
      </c>
      <c r="H142" s="69" t="s">
        <v>682</v>
      </c>
      <c r="I142" s="24">
        <v>427561.13</v>
      </c>
      <c r="J142" s="24"/>
      <c r="K142" s="24">
        <v>64945.95</v>
      </c>
      <c r="L142" s="24"/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7">
        <f t="shared" si="21"/>
        <v>492507.08</v>
      </c>
      <c r="U142" s="1">
        <v>0</v>
      </c>
      <c r="V142" s="1">
        <v>0</v>
      </c>
      <c r="W142" s="7">
        <f t="shared" si="22"/>
        <v>492507.08</v>
      </c>
      <c r="X142" s="24">
        <v>24668.7</v>
      </c>
      <c r="Y142" s="24">
        <v>7942.38</v>
      </c>
      <c r="Z142" s="1">
        <v>0</v>
      </c>
      <c r="AA142" s="1">
        <v>0</v>
      </c>
      <c r="AB142" s="1">
        <v>0</v>
      </c>
      <c r="AC142" s="83">
        <f>X142+Y142</f>
        <v>32611.08</v>
      </c>
      <c r="AD142" s="91"/>
      <c r="AE142" s="93"/>
    </row>
    <row r="143" spans="1:31" s="6" customFormat="1" ht="24.95" customHeight="1" x14ac:dyDescent="0.25">
      <c r="A143" s="3">
        <v>142</v>
      </c>
      <c r="B143" s="3" t="s">
        <v>6</v>
      </c>
      <c r="C143" s="3" t="s">
        <v>23</v>
      </c>
      <c r="D143" s="3" t="s">
        <v>384</v>
      </c>
      <c r="E143" s="3" t="s">
        <v>385</v>
      </c>
      <c r="F143" s="3" t="s">
        <v>365</v>
      </c>
      <c r="G143" s="41" t="s">
        <v>368</v>
      </c>
      <c r="H143" s="69" t="s">
        <v>607</v>
      </c>
      <c r="I143" s="24">
        <v>120960.07</v>
      </c>
      <c r="J143" s="24"/>
      <c r="K143" s="24">
        <v>16534.04</v>
      </c>
      <c r="L143" s="24"/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7">
        <f t="shared" si="21"/>
        <v>137494.11000000002</v>
      </c>
      <c r="U143" s="1">
        <f>T143*4%</f>
        <v>5499.7644000000009</v>
      </c>
      <c r="V143" s="1">
        <v>4</v>
      </c>
      <c r="W143" s="7">
        <f t="shared" si="22"/>
        <v>131990.3456</v>
      </c>
      <c r="X143" s="24">
        <v>7414.72</v>
      </c>
      <c r="Y143" s="1">
        <v>0</v>
      </c>
      <c r="Z143" s="1">
        <v>0</v>
      </c>
      <c r="AA143" s="1">
        <f>X143*4%</f>
        <v>296.58879999999999</v>
      </c>
      <c r="AB143" s="1">
        <v>2</v>
      </c>
      <c r="AC143" s="83">
        <f>X143-AA143-AB143</f>
        <v>7116.1311999999998</v>
      </c>
      <c r="AD143" s="91"/>
      <c r="AE143" s="93"/>
    </row>
    <row r="144" spans="1:31" s="6" customFormat="1" ht="27" customHeight="1" x14ac:dyDescent="0.25">
      <c r="A144" s="33">
        <v>143</v>
      </c>
      <c r="B144" s="3" t="s">
        <v>6</v>
      </c>
      <c r="C144" s="3" t="s">
        <v>23</v>
      </c>
      <c r="D144" s="3" t="s">
        <v>386</v>
      </c>
      <c r="E144" s="3" t="s">
        <v>693</v>
      </c>
      <c r="F144" s="3" t="s">
        <v>365</v>
      </c>
      <c r="G144" s="41" t="s">
        <v>139</v>
      </c>
      <c r="H144" s="74" t="s">
        <v>690</v>
      </c>
      <c r="I144" s="24">
        <v>140134.21</v>
      </c>
      <c r="J144" s="24"/>
      <c r="K144" s="24">
        <v>5853.37</v>
      </c>
      <c r="L144" s="24"/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7">
        <f t="shared" si="21"/>
        <v>145987.57999999999</v>
      </c>
      <c r="U144" s="1">
        <f>T144*4%</f>
        <v>5839.5031999999992</v>
      </c>
      <c r="V144" s="1">
        <v>4</v>
      </c>
      <c r="W144" s="7">
        <f t="shared" si="22"/>
        <v>140144.07679999998</v>
      </c>
      <c r="X144" s="24">
        <v>5596.15</v>
      </c>
      <c r="Y144" s="24">
        <v>3201.58</v>
      </c>
      <c r="Z144" s="1">
        <v>0</v>
      </c>
      <c r="AA144" s="1">
        <f>X144*4%</f>
        <v>223.846</v>
      </c>
      <c r="AB144" s="1">
        <v>2</v>
      </c>
      <c r="AC144" s="83">
        <f>X144+Y144-AA144-AB144</f>
        <v>8571.884</v>
      </c>
      <c r="AD144" s="91"/>
      <c r="AE144" s="93"/>
    </row>
    <row r="145" spans="1:31" s="6" customFormat="1" ht="32.25" customHeight="1" x14ac:dyDescent="0.25">
      <c r="A145" s="3">
        <v>144</v>
      </c>
      <c r="B145" s="3" t="s">
        <v>6</v>
      </c>
      <c r="C145" s="3" t="s">
        <v>23</v>
      </c>
      <c r="D145" s="3" t="s">
        <v>387</v>
      </c>
      <c r="E145" s="38" t="s">
        <v>388</v>
      </c>
      <c r="F145" s="3" t="s">
        <v>365</v>
      </c>
      <c r="G145" s="41" t="s">
        <v>389</v>
      </c>
      <c r="H145" s="69" t="s">
        <v>619</v>
      </c>
      <c r="I145" s="24">
        <v>96988.800000000003</v>
      </c>
      <c r="J145" s="24"/>
      <c r="K145" s="2">
        <v>0</v>
      </c>
      <c r="L145" s="24"/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7">
        <f t="shared" si="21"/>
        <v>96988.800000000003</v>
      </c>
      <c r="U145" s="1">
        <f>T145*4%</f>
        <v>3879.5520000000001</v>
      </c>
      <c r="V145" s="1">
        <v>2</v>
      </c>
      <c r="W145" s="7">
        <f t="shared" si="22"/>
        <v>93107.248000000007</v>
      </c>
      <c r="X145" s="24">
        <v>5596.15</v>
      </c>
      <c r="Y145" s="1">
        <v>0</v>
      </c>
      <c r="Z145" s="1">
        <v>0</v>
      </c>
      <c r="AA145" s="1">
        <f>X145*4%</f>
        <v>223.846</v>
      </c>
      <c r="AB145" s="1">
        <v>2</v>
      </c>
      <c r="AC145" s="83">
        <f>X145-AA145-AB145</f>
        <v>5370.3040000000001</v>
      </c>
      <c r="AD145" s="91"/>
      <c r="AE145" s="93"/>
    </row>
    <row r="146" spans="1:31" s="6" customFormat="1" ht="27.75" customHeight="1" x14ac:dyDescent="0.25">
      <c r="A146" s="33">
        <v>145</v>
      </c>
      <c r="B146" s="3" t="s">
        <v>6</v>
      </c>
      <c r="C146" s="3" t="s">
        <v>23</v>
      </c>
      <c r="D146" s="3" t="s">
        <v>400</v>
      </c>
      <c r="E146" s="3" t="s">
        <v>696</v>
      </c>
      <c r="F146" s="3" t="s">
        <v>396</v>
      </c>
      <c r="G146" s="41" t="s">
        <v>401</v>
      </c>
      <c r="H146" s="69" t="s">
        <v>697</v>
      </c>
      <c r="I146" s="24">
        <v>314436.05</v>
      </c>
      <c r="J146" s="24"/>
      <c r="K146" s="24">
        <v>59885.8</v>
      </c>
      <c r="L146" s="24"/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7">
        <f t="shared" si="21"/>
        <v>374321.85</v>
      </c>
      <c r="U146" s="1">
        <v>0</v>
      </c>
      <c r="V146" s="1">
        <v>0</v>
      </c>
      <c r="W146" s="7">
        <f t="shared" si="22"/>
        <v>374321.85</v>
      </c>
      <c r="X146" s="24">
        <v>16274.97</v>
      </c>
      <c r="Y146" s="24">
        <v>5110.21</v>
      </c>
      <c r="Z146" s="1">
        <v>0</v>
      </c>
      <c r="AA146" s="1">
        <f>X146*4%</f>
        <v>650.99879999999996</v>
      </c>
      <c r="AB146" s="1">
        <v>2</v>
      </c>
      <c r="AC146" s="83">
        <f>X146+Y146-AA146-AB146</f>
        <v>20732.181199999999</v>
      </c>
      <c r="AD146" s="91"/>
      <c r="AE146" s="93"/>
    </row>
    <row r="147" spans="1:31" s="6" customFormat="1" ht="24.95" customHeight="1" x14ac:dyDescent="0.25">
      <c r="A147" s="3">
        <v>146</v>
      </c>
      <c r="B147" s="3" t="s">
        <v>6</v>
      </c>
      <c r="C147" s="3" t="s">
        <v>23</v>
      </c>
      <c r="D147" s="3" t="s">
        <v>465</v>
      </c>
      <c r="E147" s="3" t="s">
        <v>466</v>
      </c>
      <c r="F147" s="3" t="s">
        <v>429</v>
      </c>
      <c r="G147" s="41" t="s">
        <v>467</v>
      </c>
      <c r="H147" s="69" t="s">
        <v>698</v>
      </c>
      <c r="I147" s="24">
        <v>111002.36</v>
      </c>
      <c r="J147" s="24"/>
      <c r="K147" s="24">
        <v>6293.79</v>
      </c>
      <c r="L147" s="24"/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7">
        <f t="shared" si="21"/>
        <v>117296.15</v>
      </c>
      <c r="U147" s="1">
        <f t="shared" ref="U147:U163" si="24">T147*4%</f>
        <v>4691.8459999999995</v>
      </c>
      <c r="V147" s="1">
        <v>4</v>
      </c>
      <c r="W147" s="7">
        <f t="shared" si="22"/>
        <v>112600.30399999999</v>
      </c>
      <c r="X147" s="24">
        <v>6155.71</v>
      </c>
      <c r="Y147" s="1">
        <v>0</v>
      </c>
      <c r="Z147" s="1">
        <v>0</v>
      </c>
      <c r="AA147" s="1">
        <f t="shared" ref="AA147:AA163" si="25">X147*4%</f>
        <v>246.22839999999999</v>
      </c>
      <c r="AB147" s="1">
        <v>2</v>
      </c>
      <c r="AC147" s="83">
        <f>X147-AA147-AB147</f>
        <v>5907.4816000000001</v>
      </c>
      <c r="AD147" s="91"/>
      <c r="AE147" s="93"/>
    </row>
    <row r="148" spans="1:31" s="6" customFormat="1" ht="24.95" customHeight="1" x14ac:dyDescent="0.25">
      <c r="A148" s="33">
        <v>147</v>
      </c>
      <c r="B148" s="3" t="s">
        <v>6</v>
      </c>
      <c r="C148" s="3" t="s">
        <v>27</v>
      </c>
      <c r="D148" s="3" t="s">
        <v>28</v>
      </c>
      <c r="E148" s="3" t="s">
        <v>29</v>
      </c>
      <c r="F148" s="3" t="s">
        <v>19</v>
      </c>
      <c r="G148" s="41" t="s">
        <v>26</v>
      </c>
      <c r="H148" s="71" t="s">
        <v>699</v>
      </c>
      <c r="I148" s="2">
        <v>59744.480000000003</v>
      </c>
      <c r="J148" s="24"/>
      <c r="K148" s="1">
        <v>23790.77</v>
      </c>
      <c r="L148" s="24"/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7">
        <f t="shared" si="21"/>
        <v>83535.25</v>
      </c>
      <c r="U148" s="1">
        <f t="shared" si="24"/>
        <v>3341.41</v>
      </c>
      <c r="V148" s="1">
        <v>4</v>
      </c>
      <c r="W148" s="7">
        <f t="shared" si="22"/>
        <v>80189.84</v>
      </c>
      <c r="X148" s="1">
        <v>1911.7</v>
      </c>
      <c r="Y148" s="1">
        <v>0</v>
      </c>
      <c r="Z148" s="1">
        <v>0</v>
      </c>
      <c r="AA148" s="1">
        <f t="shared" si="25"/>
        <v>76.468000000000004</v>
      </c>
      <c r="AB148" s="1">
        <v>2</v>
      </c>
      <c r="AC148" s="83">
        <f>X148-AA148-AB148</f>
        <v>1833.232</v>
      </c>
      <c r="AD148" s="91"/>
      <c r="AE148" s="93"/>
    </row>
    <row r="149" spans="1:31" s="6" customFormat="1" ht="24.95" customHeight="1" x14ac:dyDescent="0.25">
      <c r="A149" s="3">
        <v>148</v>
      </c>
      <c r="B149" s="3" t="s">
        <v>6</v>
      </c>
      <c r="C149" s="3" t="s">
        <v>27</v>
      </c>
      <c r="D149" s="3" t="s">
        <v>56</v>
      </c>
      <c r="E149" s="3" t="s">
        <v>656</v>
      </c>
      <c r="F149" s="3" t="s">
        <v>39</v>
      </c>
      <c r="G149" s="41" t="s">
        <v>54</v>
      </c>
      <c r="H149" s="69" t="s">
        <v>557</v>
      </c>
      <c r="I149" s="24">
        <v>17971.36</v>
      </c>
      <c r="J149" s="24"/>
      <c r="K149" s="24">
        <v>18095.38</v>
      </c>
      <c r="L149" s="24"/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7">
        <f t="shared" si="21"/>
        <v>36066.740000000005</v>
      </c>
      <c r="U149" s="1">
        <f t="shared" si="24"/>
        <v>1442.6696000000002</v>
      </c>
      <c r="V149" s="1">
        <v>4</v>
      </c>
      <c r="W149" s="7">
        <f t="shared" si="22"/>
        <v>34620.070400000004</v>
      </c>
      <c r="X149" s="24">
        <v>915.86</v>
      </c>
      <c r="Y149" s="1">
        <v>0</v>
      </c>
      <c r="Z149" s="1">
        <v>0</v>
      </c>
      <c r="AA149" s="1">
        <f t="shared" si="25"/>
        <v>36.634399999999999</v>
      </c>
      <c r="AB149" s="1">
        <v>2</v>
      </c>
      <c r="AC149" s="83">
        <f>X149-AA149-AB149</f>
        <v>877.22559999999999</v>
      </c>
      <c r="AD149" s="91"/>
      <c r="AE149" s="93"/>
    </row>
    <row r="150" spans="1:31" s="6" customFormat="1" ht="24.95" customHeight="1" x14ac:dyDescent="0.25">
      <c r="A150" s="33">
        <v>149</v>
      </c>
      <c r="B150" s="3" t="s">
        <v>6</v>
      </c>
      <c r="C150" s="3" t="s">
        <v>27</v>
      </c>
      <c r="D150" s="3" t="s">
        <v>93</v>
      </c>
      <c r="E150" s="3" t="s">
        <v>700</v>
      </c>
      <c r="F150" s="3" t="s">
        <v>88</v>
      </c>
      <c r="G150" s="41" t="s">
        <v>91</v>
      </c>
      <c r="H150" s="69" t="s">
        <v>564</v>
      </c>
      <c r="I150" s="24">
        <v>37048.82</v>
      </c>
      <c r="J150" s="24"/>
      <c r="K150" s="24">
        <v>18097.47</v>
      </c>
      <c r="L150" s="24"/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7">
        <f t="shared" si="21"/>
        <v>55146.29</v>
      </c>
      <c r="U150" s="1">
        <f t="shared" si="24"/>
        <v>2205.8516</v>
      </c>
      <c r="V150" s="1">
        <v>4</v>
      </c>
      <c r="W150" s="7">
        <f t="shared" si="22"/>
        <v>52936.438399999999</v>
      </c>
      <c r="X150" s="24">
        <v>1896.14</v>
      </c>
      <c r="Y150" s="24">
        <v>6772.57</v>
      </c>
      <c r="Z150" s="1">
        <v>0</v>
      </c>
      <c r="AA150" s="1">
        <f t="shared" si="25"/>
        <v>75.845600000000005</v>
      </c>
      <c r="AB150" s="1">
        <v>2</v>
      </c>
      <c r="AC150" s="83">
        <f>X150+Y150-AA150-AB150</f>
        <v>8590.8643999999986</v>
      </c>
      <c r="AD150" s="91"/>
      <c r="AE150" s="93"/>
    </row>
    <row r="151" spans="1:31" s="6" customFormat="1" ht="24.95" customHeight="1" x14ac:dyDescent="0.25">
      <c r="A151" s="3">
        <v>150</v>
      </c>
      <c r="B151" s="3" t="s">
        <v>6</v>
      </c>
      <c r="C151" s="3" t="s">
        <v>27</v>
      </c>
      <c r="D151" s="3" t="s">
        <v>117</v>
      </c>
      <c r="E151" s="3" t="s">
        <v>544</v>
      </c>
      <c r="F151" s="3" t="s">
        <v>101</v>
      </c>
      <c r="G151" s="41" t="s">
        <v>115</v>
      </c>
      <c r="H151" s="69" t="s">
        <v>689</v>
      </c>
      <c r="I151" s="24">
        <v>38572.980000000003</v>
      </c>
      <c r="J151" s="24"/>
      <c r="K151" s="24">
        <v>44222.67</v>
      </c>
      <c r="L151" s="24"/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7">
        <f t="shared" si="21"/>
        <v>82795.649999999994</v>
      </c>
      <c r="U151" s="1">
        <f t="shared" si="24"/>
        <v>3311.826</v>
      </c>
      <c r="V151" s="1">
        <v>4</v>
      </c>
      <c r="W151" s="7">
        <f t="shared" si="22"/>
        <v>79479.823999999993</v>
      </c>
      <c r="X151" s="24">
        <v>2355.16</v>
      </c>
      <c r="Y151" s="24">
        <v>8096.3</v>
      </c>
      <c r="Z151" s="1">
        <v>0</v>
      </c>
      <c r="AA151" s="1">
        <f t="shared" si="25"/>
        <v>94.206400000000002</v>
      </c>
      <c r="AB151" s="1">
        <v>2</v>
      </c>
      <c r="AC151" s="83">
        <f>X151+Y151-AA151-AB151</f>
        <v>10355.2536</v>
      </c>
      <c r="AD151" s="91"/>
      <c r="AE151" s="93"/>
    </row>
    <row r="152" spans="1:31" s="6" customFormat="1" ht="24.95" customHeight="1" x14ac:dyDescent="0.25">
      <c r="A152" s="33">
        <v>151</v>
      </c>
      <c r="B152" s="3" t="s">
        <v>6</v>
      </c>
      <c r="C152" s="3" t="s">
        <v>27</v>
      </c>
      <c r="D152" s="3" t="s">
        <v>143</v>
      </c>
      <c r="E152" s="3" t="s">
        <v>144</v>
      </c>
      <c r="F152" s="3" t="s">
        <v>124</v>
      </c>
      <c r="G152" s="41" t="s">
        <v>145</v>
      </c>
      <c r="H152" s="69" t="s">
        <v>701</v>
      </c>
      <c r="I152" s="24">
        <v>20938.8</v>
      </c>
      <c r="J152" s="24"/>
      <c r="K152" s="2">
        <v>0</v>
      </c>
      <c r="L152" s="24"/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7">
        <f t="shared" si="21"/>
        <v>20938.8</v>
      </c>
      <c r="U152" s="1">
        <f t="shared" si="24"/>
        <v>837.55200000000002</v>
      </c>
      <c r="V152" s="1">
        <v>2</v>
      </c>
      <c r="W152" s="7">
        <f t="shared" si="22"/>
        <v>20099.248</v>
      </c>
      <c r="X152" s="24">
        <v>1242.6199999999999</v>
      </c>
      <c r="Y152" s="24">
        <v>3663.34</v>
      </c>
      <c r="Z152" s="1">
        <v>0</v>
      </c>
      <c r="AA152" s="1">
        <f t="shared" si="25"/>
        <v>49.704799999999999</v>
      </c>
      <c r="AB152" s="1">
        <v>2</v>
      </c>
      <c r="AC152" s="83">
        <f>X152+Y152-AA152-AB152</f>
        <v>4854.2551999999996</v>
      </c>
      <c r="AD152" s="91"/>
      <c r="AE152" s="93"/>
    </row>
    <row r="153" spans="1:31" s="6" customFormat="1" ht="29.25" customHeight="1" x14ac:dyDescent="0.25">
      <c r="A153" s="3">
        <v>152</v>
      </c>
      <c r="B153" s="3" t="s">
        <v>6</v>
      </c>
      <c r="C153" s="3" t="s">
        <v>27</v>
      </c>
      <c r="D153" s="3" t="s">
        <v>146</v>
      </c>
      <c r="E153" s="3" t="s">
        <v>695</v>
      </c>
      <c r="F153" s="3" t="s">
        <v>124</v>
      </c>
      <c r="G153" s="41" t="s">
        <v>139</v>
      </c>
      <c r="H153" s="74" t="s">
        <v>690</v>
      </c>
      <c r="I153" s="24">
        <v>9455.34</v>
      </c>
      <c r="J153" s="24"/>
      <c r="K153" s="24">
        <v>18864.09</v>
      </c>
      <c r="L153" s="24"/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7">
        <f t="shared" si="21"/>
        <v>28319.43</v>
      </c>
      <c r="U153" s="1">
        <f t="shared" si="24"/>
        <v>1132.7772</v>
      </c>
      <c r="V153" s="1">
        <v>4</v>
      </c>
      <c r="W153" s="7">
        <f t="shared" si="22"/>
        <v>27182.6528</v>
      </c>
      <c r="X153" s="24">
        <v>503.52</v>
      </c>
      <c r="Y153" s="24">
        <v>1939.42</v>
      </c>
      <c r="Z153" s="1">
        <v>0</v>
      </c>
      <c r="AA153" s="1">
        <f t="shared" si="25"/>
        <v>20.140799999999999</v>
      </c>
      <c r="AB153" s="1">
        <v>2</v>
      </c>
      <c r="AC153" s="83">
        <f>X153+Y153-AA153-AB153</f>
        <v>2420.7991999999999</v>
      </c>
      <c r="AD153" s="91"/>
      <c r="AE153" s="93"/>
    </row>
    <row r="154" spans="1:31" s="6" customFormat="1" ht="24.95" customHeight="1" x14ac:dyDescent="0.25">
      <c r="A154" s="33">
        <v>153</v>
      </c>
      <c r="B154" s="3" t="s">
        <v>6</v>
      </c>
      <c r="C154" s="3" t="s">
        <v>27</v>
      </c>
      <c r="D154" s="3" t="s">
        <v>193</v>
      </c>
      <c r="E154" s="3" t="s">
        <v>194</v>
      </c>
      <c r="F154" s="3" t="s">
        <v>173</v>
      </c>
      <c r="G154" s="41" t="s">
        <v>182</v>
      </c>
      <c r="H154" s="69" t="s">
        <v>691</v>
      </c>
      <c r="I154" s="24">
        <v>27021.1</v>
      </c>
      <c r="J154" s="24"/>
      <c r="K154" s="24">
        <v>14715.16</v>
      </c>
      <c r="L154" s="24"/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7">
        <f t="shared" si="21"/>
        <v>41736.259999999995</v>
      </c>
      <c r="U154" s="1">
        <f t="shared" si="24"/>
        <v>1669.4503999999997</v>
      </c>
      <c r="V154" s="1">
        <v>4</v>
      </c>
      <c r="W154" s="7">
        <f t="shared" si="22"/>
        <v>40062.809599999993</v>
      </c>
      <c r="X154" s="24">
        <v>1779.44</v>
      </c>
      <c r="Y154" s="1">
        <v>0</v>
      </c>
      <c r="Z154" s="1">
        <v>0</v>
      </c>
      <c r="AA154" s="1">
        <f t="shared" si="25"/>
        <v>71.177599999999998</v>
      </c>
      <c r="AB154" s="1">
        <v>2</v>
      </c>
      <c r="AC154" s="83">
        <f>X154-AA154-AB154</f>
        <v>1706.2624000000001</v>
      </c>
      <c r="AD154" s="91"/>
      <c r="AE154" s="93"/>
    </row>
    <row r="155" spans="1:31" s="6" customFormat="1" ht="24.95" customHeight="1" x14ac:dyDescent="0.25">
      <c r="A155" s="3">
        <v>154</v>
      </c>
      <c r="B155" s="3" t="s">
        <v>6</v>
      </c>
      <c r="C155" s="3" t="s">
        <v>27</v>
      </c>
      <c r="D155" s="3" t="s">
        <v>333</v>
      </c>
      <c r="E155" s="3" t="s">
        <v>334</v>
      </c>
      <c r="F155" s="3" t="s">
        <v>265</v>
      </c>
      <c r="G155" s="41" t="s">
        <v>285</v>
      </c>
      <c r="H155" s="69" t="s">
        <v>596</v>
      </c>
      <c r="I155" s="24">
        <v>21288.54</v>
      </c>
      <c r="J155" s="24"/>
      <c r="K155" s="24">
        <v>32884.019999999997</v>
      </c>
      <c r="L155" s="24"/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7">
        <f t="shared" si="21"/>
        <v>54172.56</v>
      </c>
      <c r="U155" s="1">
        <f t="shared" si="24"/>
        <v>2166.9023999999999</v>
      </c>
      <c r="V155" s="77">
        <v>4</v>
      </c>
      <c r="W155" s="7">
        <f>T155-U155-V155</f>
        <v>52001.657599999999</v>
      </c>
      <c r="X155" s="24">
        <v>1211.5</v>
      </c>
      <c r="Y155" s="24">
        <v>23100.34</v>
      </c>
      <c r="Z155" s="1">
        <v>0</v>
      </c>
      <c r="AA155" s="1">
        <f t="shared" si="25"/>
        <v>48.46</v>
      </c>
      <c r="AB155" s="1">
        <v>2</v>
      </c>
      <c r="AC155" s="83">
        <f>X155+Y155-AA155-AB155</f>
        <v>24261.38</v>
      </c>
      <c r="AD155" s="91"/>
      <c r="AE155" s="93"/>
    </row>
    <row r="156" spans="1:31" s="6" customFormat="1" ht="24.95" customHeight="1" x14ac:dyDescent="0.25">
      <c r="A156" s="33">
        <v>155</v>
      </c>
      <c r="B156" s="3" t="s">
        <v>6</v>
      </c>
      <c r="C156" s="3" t="s">
        <v>27</v>
      </c>
      <c r="D156" s="3" t="s">
        <v>335</v>
      </c>
      <c r="E156" s="3" t="s">
        <v>336</v>
      </c>
      <c r="F156" s="3" t="s">
        <v>265</v>
      </c>
      <c r="G156" s="41" t="s">
        <v>283</v>
      </c>
      <c r="H156" s="69" t="s">
        <v>595</v>
      </c>
      <c r="I156" s="24">
        <v>11451.62</v>
      </c>
      <c r="J156" s="24"/>
      <c r="K156" s="24">
        <v>15635.28</v>
      </c>
      <c r="L156" s="24"/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7">
        <f t="shared" si="21"/>
        <v>27086.9</v>
      </c>
      <c r="U156" s="1">
        <f t="shared" si="24"/>
        <v>1083.4760000000001</v>
      </c>
      <c r="V156" s="1">
        <v>4</v>
      </c>
      <c r="W156" s="7">
        <f>T156-U156-V156</f>
        <v>25999.424000000003</v>
      </c>
      <c r="X156" s="24">
        <v>698.02</v>
      </c>
      <c r="Y156" s="24">
        <v>2247.2600000000002</v>
      </c>
      <c r="Z156" s="1">
        <v>0</v>
      </c>
      <c r="AA156" s="1">
        <f t="shared" si="25"/>
        <v>27.9208</v>
      </c>
      <c r="AB156" s="1">
        <v>2</v>
      </c>
      <c r="AC156" s="83">
        <f t="shared" ref="AC156:AC162" si="26">X156+Y156-AA156-AB156</f>
        <v>2915.3592000000003</v>
      </c>
      <c r="AD156" s="91"/>
      <c r="AE156" s="93"/>
    </row>
    <row r="157" spans="1:31" s="6" customFormat="1" ht="24.95" customHeight="1" x14ac:dyDescent="0.25">
      <c r="A157" s="3">
        <v>156</v>
      </c>
      <c r="B157" s="3" t="s">
        <v>6</v>
      </c>
      <c r="C157" s="3" t="s">
        <v>27</v>
      </c>
      <c r="D157" s="3" t="s">
        <v>337</v>
      </c>
      <c r="E157" s="3" t="s">
        <v>451</v>
      </c>
      <c r="F157" s="3" t="s">
        <v>265</v>
      </c>
      <c r="G157" s="41" t="s">
        <v>272</v>
      </c>
      <c r="H157" s="74" t="s">
        <v>593</v>
      </c>
      <c r="I157" s="24">
        <v>29144.58</v>
      </c>
      <c r="J157" s="24"/>
      <c r="K157" s="24">
        <v>9656.02</v>
      </c>
      <c r="L157" s="24"/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7">
        <f t="shared" si="21"/>
        <v>38800.600000000006</v>
      </c>
      <c r="U157" s="1">
        <f t="shared" si="24"/>
        <v>1552.0240000000003</v>
      </c>
      <c r="V157" s="1">
        <v>4</v>
      </c>
      <c r="W157" s="7">
        <f t="shared" si="22"/>
        <v>37244.576000000008</v>
      </c>
      <c r="X157" s="24">
        <v>1709.42</v>
      </c>
      <c r="Y157" s="24">
        <v>6618.65</v>
      </c>
      <c r="Z157" s="1">
        <v>0</v>
      </c>
      <c r="AA157" s="1">
        <f t="shared" si="25"/>
        <v>68.376800000000003</v>
      </c>
      <c r="AB157" s="1">
        <v>2</v>
      </c>
      <c r="AC157" s="83">
        <f t="shared" si="26"/>
        <v>8257.6931999999997</v>
      </c>
      <c r="AD157" s="91"/>
      <c r="AE157" s="93"/>
    </row>
    <row r="158" spans="1:31" s="6" customFormat="1" ht="27" customHeight="1" x14ac:dyDescent="0.25">
      <c r="A158" s="33">
        <v>157</v>
      </c>
      <c r="B158" s="3" t="s">
        <v>6</v>
      </c>
      <c r="C158" s="3" t="s">
        <v>27</v>
      </c>
      <c r="D158" s="3" t="s">
        <v>338</v>
      </c>
      <c r="E158" s="3" t="s">
        <v>657</v>
      </c>
      <c r="F158" s="3" t="s">
        <v>265</v>
      </c>
      <c r="G158" s="41" t="s">
        <v>268</v>
      </c>
      <c r="H158" s="74" t="s">
        <v>675</v>
      </c>
      <c r="I158" s="24">
        <v>19987.86</v>
      </c>
      <c r="J158" s="24"/>
      <c r="K158" s="24">
        <v>11150.82</v>
      </c>
      <c r="L158" s="24"/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7">
        <f t="shared" si="21"/>
        <v>31138.68</v>
      </c>
      <c r="U158" s="1">
        <f t="shared" si="24"/>
        <v>1245.5472</v>
      </c>
      <c r="V158" s="1">
        <v>4</v>
      </c>
      <c r="W158" s="7">
        <f t="shared" si="22"/>
        <v>29889.132799999999</v>
      </c>
      <c r="X158" s="24">
        <v>1258.18</v>
      </c>
      <c r="Y158" s="24">
        <v>3848.05</v>
      </c>
      <c r="Z158" s="1">
        <v>0</v>
      </c>
      <c r="AA158" s="1">
        <f t="shared" si="25"/>
        <v>50.327200000000005</v>
      </c>
      <c r="AB158" s="1">
        <v>2</v>
      </c>
      <c r="AC158" s="83">
        <f t="shared" si="26"/>
        <v>5053.9028000000008</v>
      </c>
      <c r="AD158" s="91"/>
      <c r="AE158" s="93"/>
    </row>
    <row r="159" spans="1:31" s="6" customFormat="1" ht="24.95" customHeight="1" x14ac:dyDescent="0.25">
      <c r="A159" s="3">
        <v>158</v>
      </c>
      <c r="B159" s="3" t="s">
        <v>6</v>
      </c>
      <c r="C159" s="3" t="s">
        <v>27</v>
      </c>
      <c r="D159" s="3" t="s">
        <v>339</v>
      </c>
      <c r="E159" s="3" t="s">
        <v>340</v>
      </c>
      <c r="F159" s="3" t="s">
        <v>265</v>
      </c>
      <c r="G159" s="41" t="s">
        <v>270</v>
      </c>
      <c r="H159" s="69" t="s">
        <v>592</v>
      </c>
      <c r="I159" s="24">
        <v>20475.38</v>
      </c>
      <c r="J159" s="24"/>
      <c r="K159" s="24">
        <v>16726.23</v>
      </c>
      <c r="L159" s="24"/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7">
        <f t="shared" si="21"/>
        <v>37201.61</v>
      </c>
      <c r="U159" s="1">
        <f t="shared" si="24"/>
        <v>1488.0644</v>
      </c>
      <c r="V159" s="1">
        <v>4</v>
      </c>
      <c r="W159" s="7">
        <f t="shared" si="22"/>
        <v>35709.545599999998</v>
      </c>
      <c r="X159" s="24">
        <v>1172.5999999999999</v>
      </c>
      <c r="Y159" s="24">
        <v>4063.54</v>
      </c>
      <c r="Z159" s="1">
        <v>0</v>
      </c>
      <c r="AA159" s="1">
        <f t="shared" si="25"/>
        <v>46.903999999999996</v>
      </c>
      <c r="AB159" s="1">
        <v>2</v>
      </c>
      <c r="AC159" s="83">
        <f t="shared" si="26"/>
        <v>5187.235999999999</v>
      </c>
      <c r="AD159" s="91"/>
      <c r="AE159" s="93"/>
    </row>
    <row r="160" spans="1:31" s="6" customFormat="1" ht="27.75" customHeight="1" x14ac:dyDescent="0.25">
      <c r="A160" s="33">
        <v>159</v>
      </c>
      <c r="B160" s="3" t="s">
        <v>6</v>
      </c>
      <c r="C160" s="3" t="s">
        <v>27</v>
      </c>
      <c r="D160" s="3" t="s">
        <v>341</v>
      </c>
      <c r="E160" s="3" t="s">
        <v>342</v>
      </c>
      <c r="F160" s="3" t="s">
        <v>265</v>
      </c>
      <c r="G160" s="41" t="s">
        <v>280</v>
      </c>
      <c r="H160" s="74" t="s">
        <v>677</v>
      </c>
      <c r="I160" s="24">
        <v>15764.06</v>
      </c>
      <c r="J160" s="24"/>
      <c r="K160" s="24">
        <v>18968.46</v>
      </c>
      <c r="L160" s="24"/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7">
        <f t="shared" si="21"/>
        <v>34732.519999999997</v>
      </c>
      <c r="U160" s="1">
        <f t="shared" si="24"/>
        <v>1389.3008</v>
      </c>
      <c r="V160" s="1">
        <v>4</v>
      </c>
      <c r="W160" s="7">
        <f t="shared" si="22"/>
        <v>33339.2192</v>
      </c>
      <c r="X160" s="24">
        <v>970.32</v>
      </c>
      <c r="Y160" s="24">
        <v>3447.85</v>
      </c>
      <c r="Z160" s="1">
        <v>0</v>
      </c>
      <c r="AA160" s="1">
        <f t="shared" si="25"/>
        <v>38.812800000000003</v>
      </c>
      <c r="AB160" s="1">
        <v>2</v>
      </c>
      <c r="AC160" s="83">
        <f t="shared" si="26"/>
        <v>4377.3572000000004</v>
      </c>
      <c r="AD160" s="91"/>
      <c r="AE160" s="93"/>
    </row>
    <row r="161" spans="1:31" s="6" customFormat="1" ht="24.95" customHeight="1" x14ac:dyDescent="0.25">
      <c r="A161" s="3">
        <v>160</v>
      </c>
      <c r="B161" s="3" t="s">
        <v>6</v>
      </c>
      <c r="C161" s="3" t="s">
        <v>27</v>
      </c>
      <c r="D161" s="3" t="s">
        <v>343</v>
      </c>
      <c r="E161" s="3" t="s">
        <v>344</v>
      </c>
      <c r="F161" s="3" t="s">
        <v>265</v>
      </c>
      <c r="G161" s="41" t="s">
        <v>277</v>
      </c>
      <c r="H161" s="69" t="s">
        <v>676</v>
      </c>
      <c r="I161" s="24">
        <v>21095.86</v>
      </c>
      <c r="J161" s="24"/>
      <c r="K161" s="24">
        <v>11150.82</v>
      </c>
      <c r="L161" s="24"/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7">
        <f t="shared" si="21"/>
        <v>32246.68</v>
      </c>
      <c r="U161" s="1">
        <f t="shared" si="24"/>
        <v>1289.8672000000001</v>
      </c>
      <c r="V161" s="1">
        <v>4</v>
      </c>
      <c r="W161" s="7">
        <f t="shared" si="22"/>
        <v>30952.8128</v>
      </c>
      <c r="X161" s="24">
        <v>1063.68</v>
      </c>
      <c r="Y161" s="24">
        <v>2585.89</v>
      </c>
      <c r="Z161" s="1">
        <v>0</v>
      </c>
      <c r="AA161" s="1">
        <f t="shared" si="25"/>
        <v>42.547200000000004</v>
      </c>
      <c r="AB161" s="1">
        <v>2</v>
      </c>
      <c r="AC161" s="83">
        <f t="shared" si="26"/>
        <v>3605.0227999999997</v>
      </c>
      <c r="AD161" s="91"/>
      <c r="AE161" s="93">
        <v>4272.99</v>
      </c>
    </row>
    <row r="162" spans="1:31" s="6" customFormat="1" ht="27" customHeight="1" x14ac:dyDescent="0.25">
      <c r="A162" s="33">
        <v>161</v>
      </c>
      <c r="B162" s="3" t="s">
        <v>6</v>
      </c>
      <c r="C162" s="3" t="s">
        <v>27</v>
      </c>
      <c r="D162" s="3" t="s">
        <v>390</v>
      </c>
      <c r="E162" s="3" t="s">
        <v>694</v>
      </c>
      <c r="F162" s="3" t="s">
        <v>365</v>
      </c>
      <c r="G162" s="41" t="s">
        <v>139</v>
      </c>
      <c r="H162" s="74" t="s">
        <v>690</v>
      </c>
      <c r="I162" s="24">
        <v>16458.72</v>
      </c>
      <c r="J162" s="24"/>
      <c r="K162" s="2">
        <v>0</v>
      </c>
      <c r="L162" s="24"/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7">
        <f t="shared" ref="T162:T182" si="27">SUM(I162:S162)</f>
        <v>16458.72</v>
      </c>
      <c r="U162" s="1">
        <f t="shared" si="24"/>
        <v>658.3488000000001</v>
      </c>
      <c r="V162" s="1">
        <v>2</v>
      </c>
      <c r="W162" s="7">
        <f t="shared" si="22"/>
        <v>15798.371200000001</v>
      </c>
      <c r="X162" s="24">
        <v>939.2</v>
      </c>
      <c r="Y162" s="24">
        <v>2986.09</v>
      </c>
      <c r="Z162" s="1">
        <v>0</v>
      </c>
      <c r="AA162" s="1">
        <f t="shared" si="25"/>
        <v>37.568000000000005</v>
      </c>
      <c r="AB162" s="1">
        <v>2</v>
      </c>
      <c r="AC162" s="83">
        <f t="shared" si="26"/>
        <v>3885.7219999999998</v>
      </c>
      <c r="AD162" s="91"/>
      <c r="AE162" s="93">
        <v>3238.66</v>
      </c>
    </row>
    <row r="163" spans="1:31" s="6" customFormat="1" ht="24.95" customHeight="1" x14ac:dyDescent="0.25">
      <c r="A163" s="3">
        <v>162</v>
      </c>
      <c r="B163" s="3" t="s">
        <v>6</v>
      </c>
      <c r="C163" s="3" t="s">
        <v>27</v>
      </c>
      <c r="D163" s="3" t="s">
        <v>391</v>
      </c>
      <c r="E163" s="3" t="s">
        <v>392</v>
      </c>
      <c r="F163" s="3" t="s">
        <v>365</v>
      </c>
      <c r="G163" s="41" t="s">
        <v>368</v>
      </c>
      <c r="H163" s="69" t="s">
        <v>607</v>
      </c>
      <c r="I163" s="24">
        <v>13930.6</v>
      </c>
      <c r="J163" s="24"/>
      <c r="K163" s="24">
        <v>27353.1</v>
      </c>
      <c r="L163" s="24"/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7">
        <f t="shared" si="27"/>
        <v>41283.699999999997</v>
      </c>
      <c r="U163" s="1">
        <f t="shared" si="24"/>
        <v>1651.348</v>
      </c>
      <c r="V163" s="1">
        <v>4</v>
      </c>
      <c r="W163" s="7">
        <f t="shared" si="22"/>
        <v>39628.351999999999</v>
      </c>
      <c r="X163" s="24">
        <v>838.06</v>
      </c>
      <c r="Y163" s="24">
        <v>0</v>
      </c>
      <c r="Z163" s="1">
        <v>0</v>
      </c>
      <c r="AA163" s="1">
        <f t="shared" si="25"/>
        <v>33.522399999999998</v>
      </c>
      <c r="AB163" s="1">
        <v>2</v>
      </c>
      <c r="AC163" s="83">
        <f>X163-AA163-AB163</f>
        <v>802.5376</v>
      </c>
      <c r="AD163" s="91"/>
      <c r="AE163" s="93"/>
    </row>
    <row r="164" spans="1:31" s="6" customFormat="1" ht="32.25" customHeight="1" x14ac:dyDescent="0.25">
      <c r="A164" s="33">
        <v>163</v>
      </c>
      <c r="B164" s="3" t="s">
        <v>6</v>
      </c>
      <c r="C164" s="3" t="s">
        <v>27</v>
      </c>
      <c r="D164" s="3" t="s">
        <v>393</v>
      </c>
      <c r="E164" s="9" t="s">
        <v>479</v>
      </c>
      <c r="F164" s="3" t="s">
        <v>365</v>
      </c>
      <c r="G164" s="41" t="s">
        <v>377</v>
      </c>
      <c r="H164" s="69" t="s">
        <v>682</v>
      </c>
      <c r="I164" s="24">
        <v>23097.9</v>
      </c>
      <c r="J164" s="24"/>
      <c r="K164" s="24">
        <v>36508.83</v>
      </c>
      <c r="L164" s="24"/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7">
        <f t="shared" si="27"/>
        <v>59606.73</v>
      </c>
      <c r="U164" s="1">
        <v>0</v>
      </c>
      <c r="V164" s="1">
        <v>0</v>
      </c>
      <c r="W164" s="7">
        <f t="shared" si="22"/>
        <v>59606.73</v>
      </c>
      <c r="X164" s="24">
        <v>1499.36</v>
      </c>
      <c r="Y164" s="24">
        <v>4586.88</v>
      </c>
      <c r="Z164" s="1">
        <v>0</v>
      </c>
      <c r="AA164" s="1">
        <v>0</v>
      </c>
      <c r="AB164" s="1">
        <v>0</v>
      </c>
      <c r="AC164" s="83">
        <f>X164+Y164</f>
        <v>6086.24</v>
      </c>
      <c r="AD164" s="91"/>
      <c r="AE164" s="93"/>
    </row>
    <row r="165" spans="1:31" ht="32.25" customHeight="1" x14ac:dyDescent="0.25">
      <c r="A165" s="3">
        <v>164</v>
      </c>
      <c r="B165" s="26" t="s">
        <v>6</v>
      </c>
      <c r="C165" s="26" t="s">
        <v>27</v>
      </c>
      <c r="D165" t="s">
        <v>536</v>
      </c>
      <c r="E165" s="78" t="s">
        <v>535</v>
      </c>
      <c r="F165" s="26" t="s">
        <v>365</v>
      </c>
      <c r="G165" s="79">
        <v>10008350968</v>
      </c>
      <c r="H165" s="69" t="s">
        <v>619</v>
      </c>
      <c r="I165" s="24">
        <v>0</v>
      </c>
      <c r="J165" s="24"/>
      <c r="K165" s="24">
        <v>0</v>
      </c>
      <c r="L165" s="24"/>
      <c r="M165" s="37">
        <v>0</v>
      </c>
      <c r="N165" s="37">
        <v>0</v>
      </c>
      <c r="O165" s="37">
        <v>0</v>
      </c>
      <c r="P165" s="37">
        <v>0</v>
      </c>
      <c r="Q165" s="37">
        <v>0</v>
      </c>
      <c r="R165" s="37">
        <v>0</v>
      </c>
      <c r="S165" s="37">
        <v>0</v>
      </c>
      <c r="T165" s="24">
        <f t="shared" si="27"/>
        <v>0</v>
      </c>
      <c r="U165" s="24">
        <v>0</v>
      </c>
      <c r="V165" s="24">
        <v>0</v>
      </c>
      <c r="W165" s="24">
        <f>T165-U165-V165</f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84">
        <v>0</v>
      </c>
      <c r="AD165" s="94"/>
      <c r="AE165" s="95"/>
    </row>
    <row r="166" spans="1:31" s="6" customFormat="1" ht="24.95" customHeight="1" x14ac:dyDescent="0.25">
      <c r="A166" s="33">
        <v>165</v>
      </c>
      <c r="B166" s="3" t="s">
        <v>6</v>
      </c>
      <c r="C166" s="3" t="s">
        <v>27</v>
      </c>
      <c r="D166" s="3" t="s">
        <v>402</v>
      </c>
      <c r="E166" s="3" t="s">
        <v>702</v>
      </c>
      <c r="F166" s="3" t="s">
        <v>396</v>
      </c>
      <c r="G166" s="41" t="s">
        <v>401</v>
      </c>
      <c r="H166" s="69" t="s">
        <v>703</v>
      </c>
      <c r="I166" s="24">
        <v>30371.08</v>
      </c>
      <c r="J166" s="24"/>
      <c r="K166" s="24">
        <v>28838.03</v>
      </c>
      <c r="L166" s="24"/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7">
        <f t="shared" si="27"/>
        <v>59209.11</v>
      </c>
      <c r="U166" s="5">
        <v>1153.52</v>
      </c>
      <c r="V166" s="1">
        <v>2</v>
      </c>
      <c r="W166" s="7">
        <f t="shared" si="22"/>
        <v>58053.590000000004</v>
      </c>
      <c r="X166" s="24">
        <v>1584.94</v>
      </c>
      <c r="Y166" s="24">
        <v>6464.73</v>
      </c>
      <c r="Z166" s="1">
        <v>0</v>
      </c>
      <c r="AA166" s="1">
        <v>0</v>
      </c>
      <c r="AB166" s="1">
        <v>0</v>
      </c>
      <c r="AC166" s="83">
        <f>X166+Y166</f>
        <v>8049.67</v>
      </c>
      <c r="AD166" s="91"/>
      <c r="AE166" s="93"/>
    </row>
    <row r="167" spans="1:31" s="6" customFormat="1" ht="31.5" customHeight="1" x14ac:dyDescent="0.25">
      <c r="A167" s="3">
        <v>166</v>
      </c>
      <c r="B167" s="3" t="s">
        <v>6</v>
      </c>
      <c r="C167" s="3" t="s">
        <v>94</v>
      </c>
      <c r="D167" t="s">
        <v>494</v>
      </c>
      <c r="E167" s="25" t="s">
        <v>495</v>
      </c>
      <c r="F167" s="26" t="s">
        <v>77</v>
      </c>
      <c r="G167" s="35">
        <v>80037690155</v>
      </c>
      <c r="H167" s="69" t="s">
        <v>620</v>
      </c>
      <c r="I167" s="2">
        <v>0</v>
      </c>
      <c r="J167" s="24"/>
      <c r="K167" s="24">
        <v>33183.14</v>
      </c>
      <c r="L167" s="24"/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4">
        <v>320</v>
      </c>
      <c r="S167" s="24">
        <v>303.37</v>
      </c>
      <c r="T167" s="7">
        <f t="shared" si="27"/>
        <v>33806.51</v>
      </c>
      <c r="U167" s="1">
        <v>1327.33</v>
      </c>
      <c r="V167" s="1">
        <v>2</v>
      </c>
      <c r="W167" s="7">
        <f>T167-U167-V167</f>
        <v>32477.18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85">
        <v>0</v>
      </c>
      <c r="AD167" s="91"/>
      <c r="AE167" s="93"/>
    </row>
    <row r="168" spans="1:31" s="6" customFormat="1" ht="29.25" customHeight="1" x14ac:dyDescent="0.25">
      <c r="A168" s="33">
        <v>167</v>
      </c>
      <c r="B168" s="3" t="s">
        <v>6</v>
      </c>
      <c r="C168" s="3" t="s">
        <v>94</v>
      </c>
      <c r="D168" s="9" t="s">
        <v>630</v>
      </c>
      <c r="E168" s="3" t="s">
        <v>449</v>
      </c>
      <c r="F168" s="3" t="s">
        <v>88</v>
      </c>
      <c r="G168" s="41" t="s">
        <v>91</v>
      </c>
      <c r="H168" s="69" t="s">
        <v>564</v>
      </c>
      <c r="I168" s="24">
        <v>8356.0400000000009</v>
      </c>
      <c r="J168" s="24"/>
      <c r="K168" s="24">
        <v>7689.56</v>
      </c>
      <c r="L168" s="24"/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4">
        <v>346.12</v>
      </c>
      <c r="S168" s="24">
        <v>321.94</v>
      </c>
      <c r="T168" s="7">
        <f t="shared" si="27"/>
        <v>16713.66</v>
      </c>
      <c r="U168" s="1">
        <f t="shared" ref="U168:U177" si="28">T168*4%</f>
        <v>668.54640000000006</v>
      </c>
      <c r="V168" s="1">
        <v>4</v>
      </c>
      <c r="W168" s="7">
        <f t="shared" si="22"/>
        <v>16041.113600000001</v>
      </c>
      <c r="X168" s="24">
        <v>363.48</v>
      </c>
      <c r="Y168" s="24">
        <v>3170.79</v>
      </c>
      <c r="Z168" s="1">
        <v>0</v>
      </c>
      <c r="AA168" s="1">
        <f>X168*4%</f>
        <v>14.539200000000001</v>
      </c>
      <c r="AB168" s="1">
        <v>2</v>
      </c>
      <c r="AC168" s="83">
        <f t="shared" ref="AC168:AC177" si="29">X168+Y168-AA168-AB168</f>
        <v>3517.7307999999998</v>
      </c>
      <c r="AD168" s="91"/>
      <c r="AE168" s="93"/>
    </row>
    <row r="169" spans="1:31" s="12" customFormat="1" ht="73.5" customHeight="1" x14ac:dyDescent="0.25">
      <c r="A169" s="3">
        <v>168</v>
      </c>
      <c r="B169" s="10" t="s">
        <v>6</v>
      </c>
      <c r="C169" s="10" t="s">
        <v>94</v>
      </c>
      <c r="D169" s="80" t="s">
        <v>629</v>
      </c>
      <c r="E169" s="10" t="s">
        <v>450</v>
      </c>
      <c r="F169" s="10" t="s">
        <v>101</v>
      </c>
      <c r="G169" s="45" t="s">
        <v>118</v>
      </c>
      <c r="H169" s="69" t="s">
        <v>704</v>
      </c>
      <c r="I169" s="2">
        <v>0</v>
      </c>
      <c r="J169" s="24"/>
      <c r="K169" s="2">
        <v>0</v>
      </c>
      <c r="L169" s="24"/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37">
        <v>3972.75</v>
      </c>
      <c r="S169" s="2">
        <v>0</v>
      </c>
      <c r="T169" s="7">
        <f t="shared" si="27"/>
        <v>3972.75</v>
      </c>
      <c r="U169" s="1">
        <v>0</v>
      </c>
      <c r="V169" s="1">
        <v>0</v>
      </c>
      <c r="W169" s="7">
        <f t="shared" si="22"/>
        <v>3972.75</v>
      </c>
      <c r="X169" s="24">
        <v>3396.74</v>
      </c>
      <c r="Y169" s="1">
        <v>0</v>
      </c>
      <c r="Z169" s="1">
        <v>0</v>
      </c>
      <c r="AA169">
        <v>135.87</v>
      </c>
      <c r="AB169" s="1">
        <v>2</v>
      </c>
      <c r="AC169" s="83">
        <f t="shared" si="29"/>
        <v>3258.87</v>
      </c>
      <c r="AD169" s="99">
        <v>412</v>
      </c>
      <c r="AE169" s="93"/>
    </row>
    <row r="170" spans="1:31" s="6" customFormat="1" ht="72" customHeight="1" x14ac:dyDescent="0.25">
      <c r="A170" s="33">
        <v>169</v>
      </c>
      <c r="B170" s="10" t="s">
        <v>6</v>
      </c>
      <c r="C170" s="10" t="s">
        <v>94</v>
      </c>
      <c r="D170" s="80" t="s">
        <v>628</v>
      </c>
      <c r="E170" s="10" t="s">
        <v>451</v>
      </c>
      <c r="F170" s="10" t="s">
        <v>265</v>
      </c>
      <c r="G170" s="45" t="s">
        <v>272</v>
      </c>
      <c r="H170" s="69" t="s">
        <v>593</v>
      </c>
      <c r="I170" s="24">
        <v>29556.799999999999</v>
      </c>
      <c r="J170" s="24"/>
      <c r="K170" s="24">
        <v>27738.57</v>
      </c>
      <c r="L170" s="24"/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4">
        <v>1813.31</v>
      </c>
      <c r="S170" s="24">
        <v>1572.54</v>
      </c>
      <c r="T170" s="7">
        <f t="shared" si="27"/>
        <v>60681.219999999994</v>
      </c>
      <c r="U170" s="1">
        <f t="shared" si="28"/>
        <v>2427.2487999999998</v>
      </c>
      <c r="V170" s="1">
        <v>8</v>
      </c>
      <c r="W170" s="7">
        <f t="shared" si="22"/>
        <v>58245.971199999993</v>
      </c>
      <c r="X170" s="24">
        <v>1648.42</v>
      </c>
      <c r="Y170" s="24">
        <v>14068.47</v>
      </c>
      <c r="Z170" s="1">
        <v>0</v>
      </c>
      <c r="AA170" s="1">
        <f t="shared" ref="AA170:AA177" si="30">X170*4%</f>
        <v>65.936800000000005</v>
      </c>
      <c r="AB170" s="1">
        <v>2</v>
      </c>
      <c r="AC170" s="83">
        <f t="shared" si="29"/>
        <v>15648.9532</v>
      </c>
      <c r="AD170" s="91"/>
      <c r="AE170" s="93">
        <v>5168.33</v>
      </c>
    </row>
    <row r="171" spans="1:31" s="6" customFormat="1" ht="24" customHeight="1" x14ac:dyDescent="0.25">
      <c r="A171" s="3">
        <v>170</v>
      </c>
      <c r="B171" s="3" t="s">
        <v>6</v>
      </c>
      <c r="C171" s="3" t="s">
        <v>94</v>
      </c>
      <c r="D171" s="3" t="s">
        <v>349</v>
      </c>
      <c r="E171" s="3" t="s">
        <v>350</v>
      </c>
      <c r="F171" s="3" t="s">
        <v>265</v>
      </c>
      <c r="G171" s="41" t="s">
        <v>277</v>
      </c>
      <c r="H171" s="69" t="s">
        <v>676</v>
      </c>
      <c r="I171" s="2">
        <v>29114.720000000001</v>
      </c>
      <c r="J171" s="24"/>
      <c r="K171" s="24">
        <v>8068.41</v>
      </c>
      <c r="L171" s="24"/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4">
        <v>1502.03</v>
      </c>
      <c r="S171" s="24">
        <v>1584.93</v>
      </c>
      <c r="T171" s="7">
        <f t="shared" si="27"/>
        <v>40270.090000000004</v>
      </c>
      <c r="U171" s="1">
        <f t="shared" si="28"/>
        <v>1610.8036000000002</v>
      </c>
      <c r="V171" s="1">
        <v>8</v>
      </c>
      <c r="W171" s="7">
        <f t="shared" si="22"/>
        <v>38651.286400000005</v>
      </c>
      <c r="X171" s="24">
        <v>1623.84</v>
      </c>
      <c r="Y171" s="24">
        <v>12005.92</v>
      </c>
      <c r="Z171" s="1">
        <v>0</v>
      </c>
      <c r="AA171" s="1">
        <f t="shared" si="30"/>
        <v>64.953599999999994</v>
      </c>
      <c r="AB171" s="1">
        <v>2</v>
      </c>
      <c r="AC171" s="83">
        <f t="shared" si="29"/>
        <v>13562.806399999999</v>
      </c>
      <c r="AD171" s="91"/>
      <c r="AE171" s="93"/>
    </row>
    <row r="172" spans="1:31" s="12" customFormat="1" ht="45" customHeight="1" x14ac:dyDescent="0.25">
      <c r="A172" s="33">
        <v>171</v>
      </c>
      <c r="B172" s="10" t="s">
        <v>6</v>
      </c>
      <c r="C172" s="10" t="s">
        <v>94</v>
      </c>
      <c r="D172" s="11" t="s">
        <v>627</v>
      </c>
      <c r="E172" s="10" t="s">
        <v>452</v>
      </c>
      <c r="F172" s="10" t="s">
        <v>265</v>
      </c>
      <c r="G172" s="45" t="s">
        <v>280</v>
      </c>
      <c r="H172" s="69" t="s">
        <v>677</v>
      </c>
      <c r="I172" s="2">
        <v>24024.66</v>
      </c>
      <c r="J172" s="24"/>
      <c r="K172" s="24">
        <v>11701.55</v>
      </c>
      <c r="L172" s="24"/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4">
        <v>1351.83</v>
      </c>
      <c r="S172" s="24">
        <v>1269.18</v>
      </c>
      <c r="T172" s="7">
        <f t="shared" si="27"/>
        <v>38347.22</v>
      </c>
      <c r="U172" s="1">
        <f t="shared" si="28"/>
        <v>1533.8888000000002</v>
      </c>
      <c r="V172" s="1">
        <v>8</v>
      </c>
      <c r="W172" s="7">
        <f t="shared" si="22"/>
        <v>36805.331200000001</v>
      </c>
      <c r="X172" s="24">
        <v>1424.98</v>
      </c>
      <c r="Y172" s="24">
        <v>9296.89</v>
      </c>
      <c r="Z172" s="1">
        <v>0</v>
      </c>
      <c r="AA172" s="1">
        <f t="shared" si="30"/>
        <v>56.999200000000002</v>
      </c>
      <c r="AB172" s="1">
        <v>2</v>
      </c>
      <c r="AC172" s="83">
        <f t="shared" si="29"/>
        <v>10662.870799999999</v>
      </c>
      <c r="AD172" s="91"/>
      <c r="AE172" s="93"/>
    </row>
    <row r="173" spans="1:31" s="12" customFormat="1" ht="33.75" customHeight="1" x14ac:dyDescent="0.25">
      <c r="A173" s="3">
        <v>172</v>
      </c>
      <c r="B173" s="10" t="s">
        <v>6</v>
      </c>
      <c r="C173" s="10" t="s">
        <v>94</v>
      </c>
      <c r="D173" s="11" t="s">
        <v>631</v>
      </c>
      <c r="E173" s="10" t="s">
        <v>453</v>
      </c>
      <c r="F173" s="10" t="s">
        <v>265</v>
      </c>
      <c r="G173" s="45" t="s">
        <v>268</v>
      </c>
      <c r="H173" s="74" t="s">
        <v>675</v>
      </c>
      <c r="I173" s="2">
        <v>17861.46</v>
      </c>
      <c r="J173" s="24"/>
      <c r="K173" s="2">
        <v>0</v>
      </c>
      <c r="L173" s="24"/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4">
        <v>855.5</v>
      </c>
      <c r="S173" s="24">
        <v>817.23</v>
      </c>
      <c r="T173" s="7">
        <f t="shared" si="27"/>
        <v>19534.189999999999</v>
      </c>
      <c r="U173" s="1">
        <f t="shared" si="28"/>
        <v>781.36759999999992</v>
      </c>
      <c r="V173" s="1">
        <v>6</v>
      </c>
      <c r="W173" s="7">
        <f t="shared" si="22"/>
        <v>18746.822399999997</v>
      </c>
      <c r="X173" s="24">
        <v>1100.4000000000001</v>
      </c>
      <c r="Y173" s="24">
        <v>6403.16</v>
      </c>
      <c r="Z173" s="1">
        <v>0</v>
      </c>
      <c r="AA173" s="1">
        <f t="shared" si="30"/>
        <v>44.016000000000005</v>
      </c>
      <c r="AB173" s="1">
        <v>2</v>
      </c>
      <c r="AC173" s="83">
        <f t="shared" si="29"/>
        <v>7457.5439999999999</v>
      </c>
      <c r="AD173" s="91"/>
      <c r="AE173" s="93"/>
    </row>
    <row r="174" spans="1:31" s="12" customFormat="1" ht="64.5" customHeight="1" x14ac:dyDescent="0.25">
      <c r="A174" s="33">
        <v>173</v>
      </c>
      <c r="B174" s="10" t="s">
        <v>6</v>
      </c>
      <c r="C174" s="10" t="s">
        <v>94</v>
      </c>
      <c r="D174" s="11" t="s">
        <v>625</v>
      </c>
      <c r="E174" s="10" t="s">
        <v>454</v>
      </c>
      <c r="F174" s="10" t="s">
        <v>265</v>
      </c>
      <c r="G174" s="45" t="s">
        <v>345</v>
      </c>
      <c r="H174" s="69" t="s">
        <v>621</v>
      </c>
      <c r="I174" s="2">
        <v>30386.65</v>
      </c>
      <c r="J174" s="24"/>
      <c r="K174" s="24">
        <v>106000.09</v>
      </c>
      <c r="L174" s="24"/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4">
        <v>1830.73</v>
      </c>
      <c r="S174" s="24">
        <v>1894.49</v>
      </c>
      <c r="T174" s="7">
        <f t="shared" si="27"/>
        <v>140111.96</v>
      </c>
      <c r="U174" s="1">
        <f t="shared" si="28"/>
        <v>5604.4784</v>
      </c>
      <c r="V174" s="1">
        <v>8</v>
      </c>
      <c r="W174" s="7">
        <f t="shared" si="22"/>
        <v>134499.4816</v>
      </c>
      <c r="X174" s="24">
        <v>1850.7</v>
      </c>
      <c r="Y174" s="24">
        <v>10435.91</v>
      </c>
      <c r="Z174" s="1">
        <v>0</v>
      </c>
      <c r="AA174" s="1">
        <f t="shared" si="30"/>
        <v>74.028000000000006</v>
      </c>
      <c r="AB174" s="1">
        <v>2</v>
      </c>
      <c r="AC174" s="83">
        <f t="shared" si="29"/>
        <v>12210.582</v>
      </c>
      <c r="AD174" s="91">
        <v>103</v>
      </c>
      <c r="AE174" s="93"/>
    </row>
    <row r="175" spans="1:31" s="12" customFormat="1" ht="34.5" customHeight="1" x14ac:dyDescent="0.25">
      <c r="A175" s="3">
        <v>174</v>
      </c>
      <c r="B175" s="10" t="s">
        <v>6</v>
      </c>
      <c r="C175" s="10" t="s">
        <v>94</v>
      </c>
      <c r="D175" s="11" t="s">
        <v>624</v>
      </c>
      <c r="E175" s="10" t="s">
        <v>455</v>
      </c>
      <c r="F175" s="10" t="s">
        <v>265</v>
      </c>
      <c r="G175" s="45" t="s">
        <v>270</v>
      </c>
      <c r="H175" s="69" t="s">
        <v>592</v>
      </c>
      <c r="I175" s="2">
        <v>6283.24</v>
      </c>
      <c r="J175" s="24"/>
      <c r="K175" s="24">
        <v>9962.3700000000008</v>
      </c>
      <c r="L175" s="24"/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4">
        <v>280.82</v>
      </c>
      <c r="S175" s="24">
        <v>427.19</v>
      </c>
      <c r="T175" s="7">
        <f t="shared" si="27"/>
        <v>16953.62</v>
      </c>
      <c r="U175" s="1">
        <f t="shared" si="28"/>
        <v>678.14479999999992</v>
      </c>
      <c r="V175" s="1">
        <v>8</v>
      </c>
      <c r="W175" s="7">
        <f t="shared" si="22"/>
        <v>16267.475199999999</v>
      </c>
      <c r="X175" s="24">
        <v>680.28</v>
      </c>
      <c r="Y175" s="24">
        <v>1754.72</v>
      </c>
      <c r="Z175" s="1">
        <v>0</v>
      </c>
      <c r="AA175" s="1">
        <f t="shared" si="30"/>
        <v>27.211199999999998</v>
      </c>
      <c r="AB175" s="1">
        <v>2</v>
      </c>
      <c r="AC175" s="83">
        <f t="shared" si="29"/>
        <v>2405.7887999999998</v>
      </c>
      <c r="AD175" s="91"/>
      <c r="AE175" s="93"/>
    </row>
    <row r="176" spans="1:31" s="6" customFormat="1" ht="24.95" customHeight="1" x14ac:dyDescent="0.25">
      <c r="A176" s="33">
        <v>175</v>
      </c>
      <c r="B176" s="3" t="s">
        <v>6</v>
      </c>
      <c r="C176" s="3" t="s">
        <v>94</v>
      </c>
      <c r="D176" s="3" t="s">
        <v>346</v>
      </c>
      <c r="E176" s="3" t="s">
        <v>347</v>
      </c>
      <c r="F176" s="3" t="s">
        <v>265</v>
      </c>
      <c r="G176" s="41" t="s">
        <v>348</v>
      </c>
      <c r="H176" s="69" t="s">
        <v>622</v>
      </c>
      <c r="I176" s="2">
        <v>6291.34</v>
      </c>
      <c r="J176" s="24"/>
      <c r="K176" s="24">
        <v>49685.38</v>
      </c>
      <c r="L176" s="24"/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4">
        <v>853.32</v>
      </c>
      <c r="S176" s="24">
        <v>693.41</v>
      </c>
      <c r="T176" s="7">
        <f t="shared" si="27"/>
        <v>57523.450000000004</v>
      </c>
      <c r="U176" s="1">
        <f t="shared" si="28"/>
        <v>2300.9380000000001</v>
      </c>
      <c r="V176" s="1">
        <v>8</v>
      </c>
      <c r="W176" s="7">
        <f t="shared" si="22"/>
        <v>55214.512000000002</v>
      </c>
      <c r="X176" s="24">
        <v>332.36</v>
      </c>
      <c r="Y176" s="24">
        <v>1631.57</v>
      </c>
      <c r="Z176" s="1">
        <v>0</v>
      </c>
      <c r="AA176" s="1">
        <f t="shared" si="30"/>
        <v>13.294400000000001</v>
      </c>
      <c r="AB176" s="1">
        <v>2</v>
      </c>
      <c r="AC176" s="83">
        <f t="shared" si="29"/>
        <v>1948.6355999999998</v>
      </c>
      <c r="AD176" s="91"/>
      <c r="AE176" s="93"/>
    </row>
    <row r="177" spans="1:31" s="12" customFormat="1" ht="48" customHeight="1" x14ac:dyDescent="0.25">
      <c r="A177" s="3">
        <v>176</v>
      </c>
      <c r="B177" s="10" t="s">
        <v>6</v>
      </c>
      <c r="C177" s="10" t="s">
        <v>94</v>
      </c>
      <c r="D177" s="11" t="s">
        <v>447</v>
      </c>
      <c r="E177" s="10" t="s">
        <v>456</v>
      </c>
      <c r="F177" s="10" t="s">
        <v>365</v>
      </c>
      <c r="G177" s="45" t="s">
        <v>139</v>
      </c>
      <c r="H177" s="69" t="s">
        <v>690</v>
      </c>
      <c r="I177" s="24">
        <v>18496.400000000001</v>
      </c>
      <c r="J177" s="24"/>
      <c r="K177" s="24">
        <v>77597.23</v>
      </c>
      <c r="L177" s="24"/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4">
        <v>1669.64</v>
      </c>
      <c r="S177" s="24">
        <v>1399.2</v>
      </c>
      <c r="T177" s="7">
        <f t="shared" si="27"/>
        <v>99162.47</v>
      </c>
      <c r="U177" s="1">
        <f t="shared" si="28"/>
        <v>3966.4988000000003</v>
      </c>
      <c r="V177" s="1">
        <v>8</v>
      </c>
      <c r="W177" s="7">
        <f t="shared" si="22"/>
        <v>95187.9712</v>
      </c>
      <c r="X177" s="24">
        <v>898.12</v>
      </c>
      <c r="Y177" s="24">
        <v>8404.14</v>
      </c>
      <c r="Z177" s="1">
        <v>0</v>
      </c>
      <c r="AA177" s="1">
        <f t="shared" si="30"/>
        <v>35.924799999999998</v>
      </c>
      <c r="AB177" s="1">
        <v>2</v>
      </c>
      <c r="AC177" s="83">
        <f t="shared" si="29"/>
        <v>9264.3351999999995</v>
      </c>
      <c r="AD177" s="91"/>
      <c r="AE177" s="93">
        <v>3238.66</v>
      </c>
    </row>
    <row r="178" spans="1:31" s="12" customFormat="1" ht="32.25" customHeight="1" x14ac:dyDescent="0.25">
      <c r="A178" s="33">
        <v>177</v>
      </c>
      <c r="B178" s="10" t="s">
        <v>6</v>
      </c>
      <c r="C178" s="10" t="s">
        <v>94</v>
      </c>
      <c r="D178" s="11" t="s">
        <v>626</v>
      </c>
      <c r="E178" s="11" t="s">
        <v>480</v>
      </c>
      <c r="F178" s="10" t="s">
        <v>365</v>
      </c>
      <c r="G178" s="45" t="s">
        <v>377</v>
      </c>
      <c r="H178" s="69" t="s">
        <v>682</v>
      </c>
      <c r="I178" s="24">
        <v>15978.86</v>
      </c>
      <c r="J178" s="24"/>
      <c r="K178" s="24">
        <v>6509.67</v>
      </c>
      <c r="L178" s="24"/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4">
        <v>692.24</v>
      </c>
      <c r="S178" s="24">
        <v>711.99</v>
      </c>
      <c r="T178" s="7">
        <f t="shared" si="27"/>
        <v>23892.760000000002</v>
      </c>
      <c r="U178" s="2">
        <v>27.69</v>
      </c>
      <c r="V178" s="1">
        <v>0</v>
      </c>
      <c r="W178" s="7">
        <f t="shared" si="22"/>
        <v>23865.070000000003</v>
      </c>
      <c r="X178" s="24">
        <v>1007.04</v>
      </c>
      <c r="Y178" s="24">
        <v>5017.8599999999997</v>
      </c>
      <c r="Z178" s="1">
        <v>0</v>
      </c>
      <c r="AA178" s="1">
        <v>0</v>
      </c>
      <c r="AB178" s="1">
        <v>0</v>
      </c>
      <c r="AC178" s="83">
        <f>X178+Y178</f>
        <v>6024.9</v>
      </c>
      <c r="AD178" s="91">
        <v>103</v>
      </c>
      <c r="AE178" s="93"/>
    </row>
    <row r="179" spans="1:31" s="12" customFormat="1" ht="42" customHeight="1" x14ac:dyDescent="0.25">
      <c r="A179" s="3">
        <v>178</v>
      </c>
      <c r="B179" s="10" t="s">
        <v>6</v>
      </c>
      <c r="C179" s="10" t="s">
        <v>94</v>
      </c>
      <c r="D179" s="11" t="s">
        <v>632</v>
      </c>
      <c r="E179" s="10" t="s">
        <v>448</v>
      </c>
      <c r="F179" s="10" t="s">
        <v>365</v>
      </c>
      <c r="G179" s="45" t="s">
        <v>394</v>
      </c>
      <c r="H179" s="69" t="s">
        <v>623</v>
      </c>
      <c r="I179" s="24">
        <v>6491.43</v>
      </c>
      <c r="J179" s="24"/>
      <c r="K179" s="24">
        <v>31089.57</v>
      </c>
      <c r="L179" s="24"/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4">
        <v>1347.47</v>
      </c>
      <c r="S179" s="24">
        <v>1015.34</v>
      </c>
      <c r="T179" s="7">
        <f t="shared" si="27"/>
        <v>39943.81</v>
      </c>
      <c r="U179" s="1">
        <f>T179*4%</f>
        <v>1597.7523999999999</v>
      </c>
      <c r="V179" s="1">
        <v>8</v>
      </c>
      <c r="W179" s="7">
        <f t="shared" si="22"/>
        <v>38338.0576</v>
      </c>
      <c r="X179" s="24">
        <v>161.19999999999999</v>
      </c>
      <c r="Y179" s="1">
        <v>0</v>
      </c>
      <c r="Z179" s="1">
        <v>0</v>
      </c>
      <c r="AA179" s="1">
        <f>X179*4%</f>
        <v>6.4479999999999995</v>
      </c>
      <c r="AB179" s="1">
        <v>2</v>
      </c>
      <c r="AC179" s="83">
        <f>X179-AA179-AB179</f>
        <v>152.75199999999998</v>
      </c>
      <c r="AD179" s="91"/>
      <c r="AE179" s="93"/>
    </row>
    <row r="180" spans="1:31" s="12" customFormat="1" ht="42" customHeight="1" x14ac:dyDescent="0.25">
      <c r="A180" s="33">
        <v>179</v>
      </c>
      <c r="B180" s="10" t="s">
        <v>6</v>
      </c>
      <c r="C180" s="34" t="s">
        <v>516</v>
      </c>
      <c r="D180" s="10"/>
      <c r="E180" s="10" t="s">
        <v>496</v>
      </c>
      <c r="F180" s="10" t="s">
        <v>35</v>
      </c>
      <c r="G180" s="45" t="s">
        <v>519</v>
      </c>
      <c r="H180" s="70" t="s">
        <v>705</v>
      </c>
      <c r="I180" s="24"/>
      <c r="J180" s="24"/>
      <c r="K180" s="24"/>
      <c r="L180" s="24"/>
      <c r="M180" s="24"/>
      <c r="N180" s="24"/>
      <c r="O180" s="24"/>
      <c r="P180" s="2">
        <v>0</v>
      </c>
      <c r="Q180" s="2">
        <v>0</v>
      </c>
      <c r="R180" s="24"/>
      <c r="S180" s="24"/>
      <c r="T180" s="81">
        <f t="shared" si="27"/>
        <v>0</v>
      </c>
      <c r="U180" s="1">
        <v>0</v>
      </c>
      <c r="V180" s="1">
        <v>0</v>
      </c>
      <c r="W180" s="81">
        <f>T180-U180-V180</f>
        <v>0</v>
      </c>
      <c r="X180" s="1">
        <v>0</v>
      </c>
      <c r="Y180" s="1">
        <v>0</v>
      </c>
      <c r="Z180" s="1">
        <v>8220.52</v>
      </c>
      <c r="AA180" s="1">
        <v>0</v>
      </c>
      <c r="AB180" s="1">
        <v>0</v>
      </c>
      <c r="AC180" s="83">
        <v>8220.52</v>
      </c>
      <c r="AD180" s="91"/>
      <c r="AE180" s="93"/>
    </row>
    <row r="181" spans="1:31" s="12" customFormat="1" ht="42" customHeight="1" x14ac:dyDescent="0.25">
      <c r="A181" s="3">
        <v>180</v>
      </c>
      <c r="B181" s="10" t="s">
        <v>6</v>
      </c>
      <c r="C181" s="34" t="s">
        <v>516</v>
      </c>
      <c r="D181" s="10"/>
      <c r="E181" s="28" t="s">
        <v>497</v>
      </c>
      <c r="F181" s="27" t="s">
        <v>59</v>
      </c>
      <c r="G181" s="45" t="s">
        <v>521</v>
      </c>
      <c r="H181" s="70" t="s">
        <v>633</v>
      </c>
      <c r="I181" s="24"/>
      <c r="J181" s="24"/>
      <c r="K181" s="24"/>
      <c r="L181" s="24"/>
      <c r="M181" s="24"/>
      <c r="N181" s="24"/>
      <c r="O181" s="24"/>
      <c r="P181" s="2">
        <v>0</v>
      </c>
      <c r="Q181" s="2">
        <v>0</v>
      </c>
      <c r="R181" s="24"/>
      <c r="S181" s="24"/>
      <c r="T181" s="81">
        <f t="shared" si="27"/>
        <v>0</v>
      </c>
      <c r="U181" s="1">
        <v>0</v>
      </c>
      <c r="V181" s="1">
        <v>0</v>
      </c>
      <c r="W181" s="81">
        <f>T181-U181-V181</f>
        <v>0</v>
      </c>
      <c r="X181" s="1">
        <v>0</v>
      </c>
      <c r="Y181" s="1">
        <v>0</v>
      </c>
      <c r="Z181" s="1">
        <v>3384.92</v>
      </c>
      <c r="AA181" s="1">
        <v>0</v>
      </c>
      <c r="AB181" s="1">
        <v>0</v>
      </c>
      <c r="AC181" s="83">
        <v>3384.92</v>
      </c>
      <c r="AD181" s="91"/>
      <c r="AE181" s="93"/>
    </row>
    <row r="182" spans="1:31" s="12" customFormat="1" ht="42" customHeight="1" x14ac:dyDescent="0.25">
      <c r="A182" s="33">
        <v>181</v>
      </c>
      <c r="B182" s="10" t="s">
        <v>6</v>
      </c>
      <c r="C182" s="34" t="s">
        <v>516</v>
      </c>
      <c r="D182" s="10"/>
      <c r="E182" s="28" t="s">
        <v>498</v>
      </c>
      <c r="F182" s="27" t="s">
        <v>59</v>
      </c>
      <c r="G182" s="45" t="s">
        <v>520</v>
      </c>
      <c r="H182" s="70" t="s">
        <v>634</v>
      </c>
      <c r="I182" s="24"/>
      <c r="J182" s="24"/>
      <c r="K182" s="24"/>
      <c r="L182" s="24"/>
      <c r="M182" s="24"/>
      <c r="N182" s="24"/>
      <c r="O182" s="24"/>
      <c r="P182" s="2">
        <v>0</v>
      </c>
      <c r="Q182" s="2">
        <v>0</v>
      </c>
      <c r="R182" s="24"/>
      <c r="S182" s="24"/>
      <c r="T182" s="81">
        <f t="shared" si="27"/>
        <v>0</v>
      </c>
      <c r="U182" s="1">
        <v>0</v>
      </c>
      <c r="V182" s="1">
        <v>0</v>
      </c>
      <c r="W182" s="81">
        <f>T182-U182-V182</f>
        <v>0</v>
      </c>
      <c r="X182" s="1">
        <v>0</v>
      </c>
      <c r="Y182" s="1">
        <v>0</v>
      </c>
      <c r="Z182" s="1">
        <v>5802.72</v>
      </c>
      <c r="AA182" s="1">
        <f>Z182*4%</f>
        <v>232.1088</v>
      </c>
      <c r="AB182" s="1">
        <v>2</v>
      </c>
      <c r="AC182" s="83">
        <f>Z182-AA182-AB182</f>
        <v>5568.6112000000003</v>
      </c>
      <c r="AD182" s="91"/>
      <c r="AE182" s="93"/>
    </row>
    <row r="183" spans="1:31" s="12" customFormat="1" ht="42" customHeight="1" x14ac:dyDescent="0.25">
      <c r="A183" s="3">
        <v>182</v>
      </c>
      <c r="B183" s="10" t="s">
        <v>6</v>
      </c>
      <c r="C183" s="34" t="s">
        <v>516</v>
      </c>
      <c r="D183" s="11"/>
      <c r="E183" s="28" t="s">
        <v>499</v>
      </c>
      <c r="F183" s="29" t="s">
        <v>66</v>
      </c>
      <c r="G183" s="45" t="s">
        <v>522</v>
      </c>
      <c r="H183" s="70" t="s">
        <v>635</v>
      </c>
      <c r="I183" s="24"/>
      <c r="J183" s="24"/>
      <c r="K183" s="24"/>
      <c r="L183" s="24"/>
      <c r="M183" s="24"/>
      <c r="N183" s="24"/>
      <c r="O183" s="24"/>
      <c r="P183" s="2">
        <v>0</v>
      </c>
      <c r="Q183" s="2">
        <v>0</v>
      </c>
      <c r="R183" s="24"/>
      <c r="S183" s="24"/>
      <c r="T183" s="81">
        <f t="shared" ref="T183:T201" si="31">SUM(J183:S183)</f>
        <v>0</v>
      </c>
      <c r="U183" s="1">
        <v>0</v>
      </c>
      <c r="V183" s="1">
        <v>0</v>
      </c>
      <c r="W183" s="81">
        <f>T183-U183-V183</f>
        <v>0</v>
      </c>
      <c r="X183" s="1">
        <v>0</v>
      </c>
      <c r="Y183" s="1">
        <v>0</v>
      </c>
      <c r="Z183" s="1">
        <v>7253.4</v>
      </c>
      <c r="AA183" s="1">
        <f>Z183*4%</f>
        <v>290.13599999999997</v>
      </c>
      <c r="AB183" s="1">
        <v>2</v>
      </c>
      <c r="AC183" s="83">
        <f>Z183-AA183-AB183</f>
        <v>6961.2639999999992</v>
      </c>
      <c r="AD183" s="91"/>
      <c r="AE183" s="93"/>
    </row>
    <row r="184" spans="1:31" s="6" customFormat="1" ht="30.75" customHeight="1" x14ac:dyDescent="0.25">
      <c r="A184" s="33">
        <v>183</v>
      </c>
      <c r="B184" s="10" t="s">
        <v>6</v>
      </c>
      <c r="C184" s="34" t="s">
        <v>516</v>
      </c>
      <c r="D184" s="3"/>
      <c r="E184" s="11" t="s">
        <v>637</v>
      </c>
      <c r="F184" s="10" t="s">
        <v>77</v>
      </c>
      <c r="G184" s="41" t="s">
        <v>459</v>
      </c>
      <c r="H184" s="70" t="s">
        <v>638</v>
      </c>
      <c r="I184" s="2"/>
      <c r="J184" s="24"/>
      <c r="K184" s="24"/>
      <c r="L184" s="24"/>
      <c r="M184" s="24"/>
      <c r="N184" s="24"/>
      <c r="O184" s="24"/>
      <c r="P184" s="24">
        <v>6059.66</v>
      </c>
      <c r="Q184" s="2">
        <v>0</v>
      </c>
      <c r="R184" s="24"/>
      <c r="S184" s="24"/>
      <c r="T184" s="7">
        <f t="shared" si="31"/>
        <v>6059.66</v>
      </c>
      <c r="U184" s="1">
        <v>0</v>
      </c>
      <c r="V184" s="1">
        <v>0</v>
      </c>
      <c r="W184" s="7">
        <f t="shared" si="22"/>
        <v>6059.66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85">
        <v>0</v>
      </c>
      <c r="AD184" s="91"/>
      <c r="AE184" s="93"/>
    </row>
    <row r="185" spans="1:31" s="6" customFormat="1" ht="30.75" customHeight="1" x14ac:dyDescent="0.25">
      <c r="A185" s="3">
        <v>184</v>
      </c>
      <c r="B185" s="10" t="s">
        <v>6</v>
      </c>
      <c r="C185" s="34" t="s">
        <v>516</v>
      </c>
      <c r="D185" s="3"/>
      <c r="E185" s="28" t="s">
        <v>517</v>
      </c>
      <c r="F185" s="27" t="s">
        <v>149</v>
      </c>
      <c r="G185" s="41" t="s">
        <v>523</v>
      </c>
      <c r="H185" s="71" t="s">
        <v>636</v>
      </c>
      <c r="I185" s="2"/>
      <c r="J185" s="24"/>
      <c r="K185" s="24"/>
      <c r="L185" s="24"/>
      <c r="M185" s="24"/>
      <c r="N185" s="24"/>
      <c r="O185" s="24"/>
      <c r="P185" s="2">
        <v>0</v>
      </c>
      <c r="Q185" s="2">
        <v>0</v>
      </c>
      <c r="R185" s="24"/>
      <c r="S185" s="24"/>
      <c r="T185" s="81">
        <f t="shared" si="31"/>
        <v>0</v>
      </c>
      <c r="U185" s="1">
        <v>0</v>
      </c>
      <c r="V185" s="1">
        <v>0</v>
      </c>
      <c r="W185" s="81">
        <f>T185-U185-V185</f>
        <v>0</v>
      </c>
      <c r="X185" s="1">
        <v>0</v>
      </c>
      <c r="Y185" s="1">
        <v>0</v>
      </c>
      <c r="Z185" s="1">
        <v>3143.14</v>
      </c>
      <c r="AA185" s="1">
        <f>Z185*4%</f>
        <v>125.7256</v>
      </c>
      <c r="AB185" s="1">
        <v>2</v>
      </c>
      <c r="AC185" s="83">
        <f>Z185-AA185-AB185</f>
        <v>3015.4143999999997</v>
      </c>
      <c r="AD185" s="91"/>
      <c r="AE185" s="93"/>
    </row>
    <row r="186" spans="1:31" s="6" customFormat="1" ht="30.75" customHeight="1" x14ac:dyDescent="0.25">
      <c r="A186" s="33">
        <v>185</v>
      </c>
      <c r="B186" s="10" t="s">
        <v>6</v>
      </c>
      <c r="C186" s="34" t="s">
        <v>516</v>
      </c>
      <c r="D186" s="3"/>
      <c r="E186" s="28" t="s">
        <v>518</v>
      </c>
      <c r="F186" s="29" t="s">
        <v>197</v>
      </c>
      <c r="G186" s="41" t="s">
        <v>734</v>
      </c>
      <c r="H186" s="70" t="s">
        <v>639</v>
      </c>
      <c r="I186" s="2"/>
      <c r="J186" s="24"/>
      <c r="K186" s="24"/>
      <c r="L186" s="24"/>
      <c r="M186" s="24"/>
      <c r="N186" s="24"/>
      <c r="O186" s="24"/>
      <c r="P186" s="2">
        <v>0</v>
      </c>
      <c r="Q186" s="2">
        <v>0</v>
      </c>
      <c r="R186" s="24"/>
      <c r="S186" s="24"/>
      <c r="T186" s="81">
        <f t="shared" si="31"/>
        <v>0</v>
      </c>
      <c r="U186" s="1">
        <v>0</v>
      </c>
      <c r="V186" s="1">
        <v>0</v>
      </c>
      <c r="W186" s="81">
        <f>T186-U186-V186</f>
        <v>0</v>
      </c>
      <c r="X186" s="1">
        <v>0</v>
      </c>
      <c r="Y186" s="1">
        <v>0</v>
      </c>
      <c r="Z186" s="1">
        <v>2417.8000000000002</v>
      </c>
      <c r="AA186" s="1">
        <f>Z186*4%</f>
        <v>96.712000000000003</v>
      </c>
      <c r="AB186" s="1">
        <v>2</v>
      </c>
      <c r="AC186" s="83">
        <f>Z186-AA186-AB186</f>
        <v>2319.0880000000002</v>
      </c>
      <c r="AD186" s="91"/>
      <c r="AE186" s="93"/>
    </row>
    <row r="187" spans="1:31" s="6" customFormat="1" ht="30" customHeight="1" x14ac:dyDescent="0.25">
      <c r="A187" s="3">
        <v>186</v>
      </c>
      <c r="B187" s="10" t="s">
        <v>6</v>
      </c>
      <c r="C187" s="34" t="s">
        <v>516</v>
      </c>
      <c r="D187" s="3"/>
      <c r="E187" s="28" t="s">
        <v>500</v>
      </c>
      <c r="F187" s="29" t="s">
        <v>216</v>
      </c>
      <c r="G187" s="46" t="s">
        <v>524</v>
      </c>
      <c r="H187" s="70" t="s">
        <v>500</v>
      </c>
      <c r="I187" s="2"/>
      <c r="J187" s="24"/>
      <c r="K187" s="24"/>
      <c r="L187" s="24"/>
      <c r="M187" s="24"/>
      <c r="N187" s="24"/>
      <c r="O187" s="24"/>
      <c r="P187" s="2">
        <v>0</v>
      </c>
      <c r="Q187" s="2">
        <v>0</v>
      </c>
      <c r="R187" s="24"/>
      <c r="S187" s="24"/>
      <c r="T187" s="81">
        <f t="shared" si="31"/>
        <v>0</v>
      </c>
      <c r="U187" s="1">
        <v>0</v>
      </c>
      <c r="V187" s="1">
        <v>0</v>
      </c>
      <c r="W187" s="81">
        <f>T187-U187-V187</f>
        <v>0</v>
      </c>
      <c r="X187" s="1">
        <v>0</v>
      </c>
      <c r="Y187" s="1">
        <v>0</v>
      </c>
      <c r="Z187" s="1">
        <v>1450.68</v>
      </c>
      <c r="AA187" s="1">
        <v>0</v>
      </c>
      <c r="AB187" s="1">
        <v>0</v>
      </c>
      <c r="AC187" s="83">
        <v>1450.68</v>
      </c>
      <c r="AD187" s="91"/>
      <c r="AE187" s="93"/>
    </row>
    <row r="188" spans="1:31" s="6" customFormat="1" ht="30.75" customHeight="1" x14ac:dyDescent="0.25">
      <c r="A188" s="33">
        <v>187</v>
      </c>
      <c r="B188" s="10" t="s">
        <v>6</v>
      </c>
      <c r="C188" s="34" t="s">
        <v>516</v>
      </c>
      <c r="D188" s="3"/>
      <c r="E188" s="11" t="s">
        <v>488</v>
      </c>
      <c r="F188" s="10" t="s">
        <v>225</v>
      </c>
      <c r="G188" s="42" t="s">
        <v>489</v>
      </c>
      <c r="H188" s="70" t="s">
        <v>644</v>
      </c>
      <c r="I188" s="2"/>
      <c r="J188" s="24"/>
      <c r="K188" s="24"/>
      <c r="L188" s="24"/>
      <c r="M188" s="24"/>
      <c r="N188" s="24"/>
      <c r="O188" s="24"/>
      <c r="P188" s="24">
        <v>3029.83</v>
      </c>
      <c r="Q188" s="2">
        <v>0</v>
      </c>
      <c r="R188" s="24"/>
      <c r="S188" s="24"/>
      <c r="T188" s="7">
        <f t="shared" si="31"/>
        <v>3029.83</v>
      </c>
      <c r="U188" s="1">
        <v>121.19</v>
      </c>
      <c r="V188" s="1">
        <v>2</v>
      </c>
      <c r="W188" s="7">
        <f>T188-U188-V188</f>
        <v>2906.64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85">
        <v>0</v>
      </c>
      <c r="AD188" s="91"/>
      <c r="AE188" s="93"/>
    </row>
    <row r="189" spans="1:31" s="6" customFormat="1" ht="24.95" customHeight="1" x14ac:dyDescent="0.25">
      <c r="A189" s="3">
        <v>188</v>
      </c>
      <c r="B189" s="10" t="s">
        <v>6</v>
      </c>
      <c r="C189" s="34" t="s">
        <v>516</v>
      </c>
      <c r="D189" s="3"/>
      <c r="E189" s="13" t="s">
        <v>641</v>
      </c>
      <c r="F189" s="14" t="s">
        <v>231</v>
      </c>
      <c r="G189" s="47" t="s">
        <v>457</v>
      </c>
      <c r="H189" s="71" t="s">
        <v>642</v>
      </c>
      <c r="I189" s="2"/>
      <c r="J189" s="24"/>
      <c r="K189" s="24"/>
      <c r="L189" s="24"/>
      <c r="M189" s="24"/>
      <c r="N189" s="24"/>
      <c r="O189" s="24"/>
      <c r="P189" s="24">
        <v>6059.66</v>
      </c>
      <c r="Q189" s="2">
        <v>0</v>
      </c>
      <c r="R189" s="24"/>
      <c r="S189" s="24"/>
      <c r="T189" s="7">
        <f t="shared" si="31"/>
        <v>6059.66</v>
      </c>
      <c r="U189" s="1">
        <v>0</v>
      </c>
      <c r="V189" s="1">
        <v>0</v>
      </c>
      <c r="W189" s="7">
        <f t="shared" si="22"/>
        <v>6059.66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85">
        <v>0</v>
      </c>
      <c r="AD189" s="91"/>
      <c r="AE189" s="93"/>
    </row>
    <row r="190" spans="1:31" s="6" customFormat="1" ht="27.75" customHeight="1" x14ac:dyDescent="0.25">
      <c r="A190" s="33">
        <v>189</v>
      </c>
      <c r="B190" s="10" t="s">
        <v>6</v>
      </c>
      <c r="C190" s="34" t="s">
        <v>516</v>
      </c>
      <c r="D190" s="3"/>
      <c r="E190" s="28" t="s">
        <v>501</v>
      </c>
      <c r="F190" s="14" t="s">
        <v>231</v>
      </c>
      <c r="G190" s="47" t="s">
        <v>525</v>
      </c>
      <c r="H190" s="76" t="s">
        <v>640</v>
      </c>
      <c r="I190" s="2"/>
      <c r="J190" s="24"/>
      <c r="K190" s="24"/>
      <c r="L190" s="24"/>
      <c r="M190" s="24"/>
      <c r="N190" s="24"/>
      <c r="O190" s="24"/>
      <c r="P190" s="2">
        <v>0</v>
      </c>
      <c r="Q190" s="2">
        <v>0</v>
      </c>
      <c r="R190" s="24"/>
      <c r="S190" s="24"/>
      <c r="T190" s="81">
        <f t="shared" si="31"/>
        <v>0</v>
      </c>
      <c r="U190" s="1">
        <v>0</v>
      </c>
      <c r="V190" s="1">
        <v>0</v>
      </c>
      <c r="W190" s="81">
        <f t="shared" ref="W190:W195" si="32">T190-U190-V190</f>
        <v>0</v>
      </c>
      <c r="X190" s="1">
        <v>0</v>
      </c>
      <c r="Y190" s="1">
        <v>0</v>
      </c>
      <c r="Z190" s="1">
        <v>6769.84</v>
      </c>
      <c r="AA190" s="1">
        <v>0</v>
      </c>
      <c r="AB190" s="1">
        <v>0</v>
      </c>
      <c r="AC190" s="83">
        <v>6769.84</v>
      </c>
      <c r="AD190" s="91"/>
      <c r="AE190" s="93"/>
    </row>
    <row r="191" spans="1:31" s="6" customFormat="1" ht="30" customHeight="1" x14ac:dyDescent="0.25">
      <c r="A191" s="3">
        <v>190</v>
      </c>
      <c r="B191" s="10" t="s">
        <v>6</v>
      </c>
      <c r="C191" s="34" t="s">
        <v>516</v>
      </c>
      <c r="D191" s="3"/>
      <c r="E191" s="28" t="s">
        <v>502</v>
      </c>
      <c r="F191" s="14" t="s">
        <v>231</v>
      </c>
      <c r="G191" s="47" t="s">
        <v>526</v>
      </c>
      <c r="H191" s="76" t="s">
        <v>643</v>
      </c>
      <c r="I191" s="2"/>
      <c r="J191" s="24"/>
      <c r="K191" s="24"/>
      <c r="L191" s="24"/>
      <c r="M191" s="24"/>
      <c r="N191" s="24"/>
      <c r="O191" s="24"/>
      <c r="P191" s="2">
        <v>0</v>
      </c>
      <c r="Q191" s="2">
        <v>0</v>
      </c>
      <c r="R191" s="24"/>
      <c r="S191" s="24"/>
      <c r="T191" s="81">
        <f t="shared" si="31"/>
        <v>0</v>
      </c>
      <c r="U191" s="1">
        <v>0</v>
      </c>
      <c r="V191" s="1">
        <v>0</v>
      </c>
      <c r="W191" s="81">
        <f t="shared" si="32"/>
        <v>0</v>
      </c>
      <c r="X191" s="1">
        <v>0</v>
      </c>
      <c r="Y191" s="1">
        <v>0</v>
      </c>
      <c r="Z191" s="1">
        <v>9187.64</v>
      </c>
      <c r="AA191" s="1">
        <v>0</v>
      </c>
      <c r="AB191" s="1">
        <v>0</v>
      </c>
      <c r="AC191" s="83">
        <v>9187.64</v>
      </c>
      <c r="AD191" s="91"/>
      <c r="AE191" s="93"/>
    </row>
    <row r="192" spans="1:31" s="6" customFormat="1" ht="24.95" customHeight="1" x14ac:dyDescent="0.25">
      <c r="A192" s="33">
        <v>191</v>
      </c>
      <c r="B192" s="10" t="s">
        <v>6</v>
      </c>
      <c r="C192" s="34" t="s">
        <v>516</v>
      </c>
      <c r="D192" s="3"/>
      <c r="E192" s="29" t="s">
        <v>503</v>
      </c>
      <c r="F192" s="14" t="s">
        <v>231</v>
      </c>
      <c r="G192" s="48" t="s">
        <v>527</v>
      </c>
      <c r="H192" s="70" t="s">
        <v>503</v>
      </c>
      <c r="I192" s="2"/>
      <c r="J192" s="24"/>
      <c r="K192" s="24"/>
      <c r="L192" s="24"/>
      <c r="M192" s="24"/>
      <c r="N192" s="24"/>
      <c r="O192" s="24"/>
      <c r="P192" s="2">
        <v>0</v>
      </c>
      <c r="Q192" s="2">
        <v>0</v>
      </c>
      <c r="R192" s="24"/>
      <c r="S192" s="24"/>
      <c r="T192" s="81">
        <f t="shared" si="31"/>
        <v>0</v>
      </c>
      <c r="U192" s="1">
        <v>0</v>
      </c>
      <c r="V192" s="1">
        <v>0</v>
      </c>
      <c r="W192" s="81">
        <f t="shared" si="32"/>
        <v>0</v>
      </c>
      <c r="X192" s="1">
        <v>0</v>
      </c>
      <c r="Y192" s="1">
        <v>0</v>
      </c>
      <c r="Z192" s="1">
        <v>5802.72</v>
      </c>
      <c r="AA192" s="1">
        <f>Z192*4%</f>
        <v>232.1088</v>
      </c>
      <c r="AB192" s="1">
        <v>2</v>
      </c>
      <c r="AC192" s="83">
        <f>Z192-AA192-AB192</f>
        <v>5568.6112000000003</v>
      </c>
      <c r="AD192" s="91"/>
      <c r="AE192" s="93"/>
    </row>
    <row r="193" spans="1:31" s="6" customFormat="1" ht="24.95" customHeight="1" x14ac:dyDescent="0.25">
      <c r="A193" s="3">
        <v>192</v>
      </c>
      <c r="B193" s="10" t="s">
        <v>6</v>
      </c>
      <c r="C193" s="34" t="s">
        <v>516</v>
      </c>
      <c r="D193" s="3"/>
      <c r="E193" s="28" t="s">
        <v>505</v>
      </c>
      <c r="F193" s="27" t="s">
        <v>506</v>
      </c>
      <c r="G193" s="47" t="s">
        <v>528</v>
      </c>
      <c r="H193" s="76" t="s">
        <v>645</v>
      </c>
      <c r="I193" s="2"/>
      <c r="J193" s="24"/>
      <c r="K193" s="24"/>
      <c r="L193" s="24"/>
      <c r="M193" s="24"/>
      <c r="N193" s="24"/>
      <c r="O193" s="24"/>
      <c r="P193" s="2">
        <v>0</v>
      </c>
      <c r="Q193" s="2">
        <v>0</v>
      </c>
      <c r="R193" s="24"/>
      <c r="S193" s="24"/>
      <c r="T193" s="81">
        <f t="shared" si="31"/>
        <v>0</v>
      </c>
      <c r="U193" s="1">
        <v>0</v>
      </c>
      <c r="V193" s="1">
        <v>0</v>
      </c>
      <c r="W193" s="81">
        <f t="shared" si="32"/>
        <v>0</v>
      </c>
      <c r="X193" s="1">
        <v>0</v>
      </c>
      <c r="Y193" s="1">
        <v>0</v>
      </c>
      <c r="Z193" s="39">
        <v>1208.9000000000001</v>
      </c>
      <c r="AA193" s="1">
        <v>0</v>
      </c>
      <c r="AB193" s="1">
        <v>0</v>
      </c>
      <c r="AC193" s="87">
        <v>1208.9000000000001</v>
      </c>
      <c r="AD193" s="91"/>
      <c r="AE193" s="93"/>
    </row>
    <row r="194" spans="1:31" s="6" customFormat="1" ht="24.95" customHeight="1" x14ac:dyDescent="0.25">
      <c r="A194" s="33">
        <v>193</v>
      </c>
      <c r="B194" s="10" t="s">
        <v>6</v>
      </c>
      <c r="C194" s="34" t="s">
        <v>516</v>
      </c>
      <c r="D194" s="3"/>
      <c r="E194" s="29" t="s">
        <v>504</v>
      </c>
      <c r="F194" s="3" t="s">
        <v>243</v>
      </c>
      <c r="G194" s="47" t="s">
        <v>529</v>
      </c>
      <c r="H194" s="70" t="s">
        <v>646</v>
      </c>
      <c r="I194" s="2"/>
      <c r="J194" s="24"/>
      <c r="K194" s="24"/>
      <c r="L194" s="24"/>
      <c r="M194" s="24"/>
      <c r="N194" s="24"/>
      <c r="O194" s="24"/>
      <c r="P194" s="2">
        <v>0</v>
      </c>
      <c r="Q194" s="2">
        <v>0</v>
      </c>
      <c r="R194" s="24"/>
      <c r="S194" s="24"/>
      <c r="T194" s="81">
        <f t="shared" si="31"/>
        <v>0</v>
      </c>
      <c r="U194" s="1">
        <v>0</v>
      </c>
      <c r="V194" s="1">
        <v>0</v>
      </c>
      <c r="W194" s="81">
        <f t="shared" si="32"/>
        <v>0</v>
      </c>
      <c r="X194" s="1">
        <v>0</v>
      </c>
      <c r="Y194" s="1">
        <v>0</v>
      </c>
      <c r="Z194" s="39">
        <v>967.12</v>
      </c>
      <c r="AA194" s="1">
        <v>0</v>
      </c>
      <c r="AB194" s="1">
        <v>0</v>
      </c>
      <c r="AC194" s="87">
        <v>967.12</v>
      </c>
      <c r="AD194" s="91"/>
      <c r="AE194" s="93"/>
    </row>
    <row r="195" spans="1:31" s="6" customFormat="1" ht="30" customHeight="1" x14ac:dyDescent="0.25">
      <c r="A195" s="3">
        <v>194</v>
      </c>
      <c r="B195" s="10" t="s">
        <v>6</v>
      </c>
      <c r="C195" s="34" t="s">
        <v>516</v>
      </c>
      <c r="D195" s="3"/>
      <c r="E195" s="23" t="s">
        <v>482</v>
      </c>
      <c r="F195" s="3" t="s">
        <v>243</v>
      </c>
      <c r="G195" s="46" t="s">
        <v>483</v>
      </c>
      <c r="H195" s="72" t="s">
        <v>648</v>
      </c>
      <c r="I195" s="2"/>
      <c r="J195" s="24"/>
      <c r="K195" s="24"/>
      <c r="L195" s="24"/>
      <c r="M195" s="24"/>
      <c r="N195" s="24"/>
      <c r="O195" s="24"/>
      <c r="P195" s="24">
        <v>4241.76</v>
      </c>
      <c r="Q195" s="37">
        <v>3629.59</v>
      </c>
      <c r="R195" s="24"/>
      <c r="S195" s="24"/>
      <c r="T195" s="7">
        <f t="shared" si="31"/>
        <v>7871.35</v>
      </c>
      <c r="U195" s="1">
        <v>0</v>
      </c>
      <c r="V195" s="1">
        <v>0</v>
      </c>
      <c r="W195" s="7">
        <f t="shared" si="32"/>
        <v>7871.35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85">
        <v>0</v>
      </c>
      <c r="AD195" s="91"/>
      <c r="AE195" s="93"/>
    </row>
    <row r="196" spans="1:31" s="6" customFormat="1" ht="30" customHeight="1" x14ac:dyDescent="0.25">
      <c r="A196" s="33">
        <v>195</v>
      </c>
      <c r="B196" s="10" t="s">
        <v>6</v>
      </c>
      <c r="C196" s="34" t="s">
        <v>516</v>
      </c>
      <c r="D196" s="3"/>
      <c r="E196" s="31" t="s">
        <v>509</v>
      </c>
      <c r="F196" s="30" t="s">
        <v>507</v>
      </c>
      <c r="G196" s="46" t="s">
        <v>530</v>
      </c>
      <c r="H196" s="70" t="s">
        <v>647</v>
      </c>
      <c r="I196" s="2"/>
      <c r="J196" s="24"/>
      <c r="K196" s="24"/>
      <c r="L196" s="24"/>
      <c r="M196" s="24"/>
      <c r="N196" s="24"/>
      <c r="O196" s="24"/>
      <c r="P196" s="2">
        <v>0</v>
      </c>
      <c r="Q196" s="2">
        <v>0</v>
      </c>
      <c r="R196" s="24"/>
      <c r="S196" s="24"/>
      <c r="T196" s="81">
        <f t="shared" si="31"/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40">
        <v>7253.4</v>
      </c>
      <c r="AA196" s="1">
        <v>0</v>
      </c>
      <c r="AB196" s="1">
        <v>0</v>
      </c>
      <c r="AC196" s="86">
        <v>7253.4</v>
      </c>
      <c r="AD196" s="91"/>
      <c r="AE196" s="93"/>
    </row>
    <row r="197" spans="1:31" s="6" customFormat="1" ht="30" customHeight="1" x14ac:dyDescent="0.25">
      <c r="A197" s="3">
        <v>196</v>
      </c>
      <c r="B197" s="10" t="s">
        <v>6</v>
      </c>
      <c r="C197" s="34" t="s">
        <v>516</v>
      </c>
      <c r="D197" s="3"/>
      <c r="E197" s="31" t="s">
        <v>510</v>
      </c>
      <c r="F197" s="30" t="s">
        <v>508</v>
      </c>
      <c r="G197" s="46" t="s">
        <v>530</v>
      </c>
      <c r="H197" s="70" t="s">
        <v>647</v>
      </c>
      <c r="I197" s="2"/>
      <c r="J197" s="24"/>
      <c r="K197" s="24"/>
      <c r="L197" s="24"/>
      <c r="M197" s="24"/>
      <c r="N197" s="24"/>
      <c r="O197" s="24"/>
      <c r="P197" s="2">
        <v>0</v>
      </c>
      <c r="Q197" s="2">
        <v>0</v>
      </c>
      <c r="R197" s="24"/>
      <c r="S197" s="24"/>
      <c r="T197" s="81">
        <f t="shared" si="31"/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40">
        <v>7495.18</v>
      </c>
      <c r="AA197" s="1">
        <v>0</v>
      </c>
      <c r="AB197" s="1">
        <v>0</v>
      </c>
      <c r="AC197" s="86">
        <v>7495.18</v>
      </c>
      <c r="AD197" s="91"/>
      <c r="AE197" s="93"/>
    </row>
    <row r="198" spans="1:31" s="6" customFormat="1" ht="30" customHeight="1" x14ac:dyDescent="0.25">
      <c r="A198" s="33">
        <v>197</v>
      </c>
      <c r="B198" s="10" t="s">
        <v>6</v>
      </c>
      <c r="C198" s="34" t="s">
        <v>516</v>
      </c>
      <c r="D198" s="3"/>
      <c r="E198" s="29" t="s">
        <v>736</v>
      </c>
      <c r="F198" s="27" t="s">
        <v>357</v>
      </c>
      <c r="G198" s="46" t="s">
        <v>531</v>
      </c>
      <c r="H198" s="70" t="s">
        <v>511</v>
      </c>
      <c r="I198" s="2"/>
      <c r="J198" s="24"/>
      <c r="K198" s="24"/>
      <c r="L198" s="24"/>
      <c r="M198" s="24"/>
      <c r="N198" s="24"/>
      <c r="O198" s="24"/>
      <c r="P198" s="2">
        <v>0</v>
      </c>
      <c r="Q198" s="2">
        <v>0</v>
      </c>
      <c r="R198" s="24"/>
      <c r="S198" s="24"/>
      <c r="T198" s="81">
        <f t="shared" si="31"/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39">
        <v>1934.24</v>
      </c>
      <c r="AA198" s="1">
        <v>0</v>
      </c>
      <c r="AB198" s="1">
        <v>0</v>
      </c>
      <c r="AC198" s="87">
        <v>1934.24</v>
      </c>
      <c r="AD198" s="91"/>
      <c r="AE198" s="93"/>
    </row>
    <row r="199" spans="1:31" s="6" customFormat="1" ht="30" customHeight="1" x14ac:dyDescent="0.25">
      <c r="A199" s="3">
        <v>198</v>
      </c>
      <c r="B199" s="10" t="s">
        <v>6</v>
      </c>
      <c r="C199" s="34" t="s">
        <v>516</v>
      </c>
      <c r="D199" s="3"/>
      <c r="E199" s="28" t="s">
        <v>512</v>
      </c>
      <c r="F199" s="27" t="s">
        <v>515</v>
      </c>
      <c r="G199" s="46" t="s">
        <v>532</v>
      </c>
      <c r="H199" s="70" t="s">
        <v>649</v>
      </c>
      <c r="I199" s="2"/>
      <c r="J199" s="24"/>
      <c r="K199" s="24"/>
      <c r="L199" s="24"/>
      <c r="M199" s="24"/>
      <c r="N199" s="24"/>
      <c r="O199" s="24"/>
      <c r="P199" s="2">
        <v>0</v>
      </c>
      <c r="Q199" s="2">
        <v>0</v>
      </c>
      <c r="R199" s="24"/>
      <c r="S199" s="24"/>
      <c r="T199" s="81">
        <f t="shared" si="31"/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39">
        <v>725.45</v>
      </c>
      <c r="AA199" s="1">
        <v>0</v>
      </c>
      <c r="AB199" s="1">
        <v>0</v>
      </c>
      <c r="AC199" s="87">
        <v>725.45</v>
      </c>
      <c r="AD199" s="91"/>
      <c r="AE199" s="93"/>
    </row>
    <row r="200" spans="1:31" s="6" customFormat="1" ht="30" customHeight="1" x14ac:dyDescent="0.25">
      <c r="A200" s="33">
        <v>199</v>
      </c>
      <c r="B200" s="10" t="s">
        <v>6</v>
      </c>
      <c r="C200" s="34" t="s">
        <v>516</v>
      </c>
      <c r="D200" s="3"/>
      <c r="E200" s="28" t="s">
        <v>513</v>
      </c>
      <c r="F200" s="29" t="s">
        <v>514</v>
      </c>
      <c r="G200" s="46" t="s">
        <v>533</v>
      </c>
      <c r="H200" s="70" t="s">
        <v>513</v>
      </c>
      <c r="I200" s="2"/>
      <c r="J200" s="24"/>
      <c r="K200" s="24"/>
      <c r="L200" s="24"/>
      <c r="M200" s="24"/>
      <c r="N200" s="24"/>
      <c r="O200" s="24"/>
      <c r="P200" s="2">
        <v>0</v>
      </c>
      <c r="Q200" s="2">
        <v>0</v>
      </c>
      <c r="R200" s="24"/>
      <c r="S200" s="24"/>
      <c r="T200" s="81">
        <f t="shared" si="31"/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39">
        <v>1450.68</v>
      </c>
      <c r="AA200" s="1">
        <v>0</v>
      </c>
      <c r="AB200" s="1">
        <v>0</v>
      </c>
      <c r="AC200" s="87">
        <v>1450.68</v>
      </c>
      <c r="AD200" s="91"/>
      <c r="AE200" s="93"/>
    </row>
    <row r="201" spans="1:31" s="6" customFormat="1" ht="30" customHeight="1" thickBot="1" x14ac:dyDescent="0.3">
      <c r="A201" s="3">
        <v>200</v>
      </c>
      <c r="B201" s="3" t="s">
        <v>6</v>
      </c>
      <c r="C201" s="34" t="s">
        <v>516</v>
      </c>
      <c r="D201" s="3"/>
      <c r="E201" s="32" t="s">
        <v>651</v>
      </c>
      <c r="F201" s="33" t="s">
        <v>436</v>
      </c>
      <c r="G201" s="41">
        <v>83001210158</v>
      </c>
      <c r="H201" s="73" t="s">
        <v>650</v>
      </c>
      <c r="I201" s="2"/>
      <c r="J201" s="24"/>
      <c r="K201" s="24"/>
      <c r="L201" s="24"/>
      <c r="M201" s="24"/>
      <c r="N201" s="24"/>
      <c r="O201" s="24"/>
      <c r="P201" s="24">
        <v>6059.66</v>
      </c>
      <c r="Q201" s="2">
        <v>0</v>
      </c>
      <c r="R201" s="24"/>
      <c r="S201" s="24"/>
      <c r="T201" s="7">
        <f t="shared" si="31"/>
        <v>6059.66</v>
      </c>
      <c r="U201" s="1">
        <v>0</v>
      </c>
      <c r="V201" s="1">
        <v>0</v>
      </c>
      <c r="W201" s="7">
        <f t="shared" si="22"/>
        <v>6059.66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85">
        <v>0</v>
      </c>
      <c r="AD201" s="96"/>
      <c r="AE201" s="97"/>
    </row>
    <row r="202" spans="1:31" s="6" customFormat="1" ht="30" customHeight="1" thickBot="1" x14ac:dyDescent="0.3">
      <c r="A202" s="15"/>
      <c r="B202" s="16"/>
      <c r="C202" s="17"/>
      <c r="D202" s="15"/>
      <c r="E202" s="18" t="s">
        <v>492</v>
      </c>
      <c r="F202" s="16"/>
      <c r="G202" s="50"/>
      <c r="H202" s="52"/>
      <c r="I202" s="19"/>
      <c r="J202" s="19"/>
      <c r="K202" s="19"/>
      <c r="L202" s="20"/>
      <c r="M202" s="20"/>
      <c r="N202" s="20"/>
      <c r="O202" s="20"/>
      <c r="P202" s="20"/>
      <c r="Q202" s="20"/>
      <c r="R202" s="20"/>
      <c r="S202" s="20"/>
      <c r="T202" s="20">
        <f>SUM(T2:T201)</f>
        <v>17744291.27</v>
      </c>
      <c r="U202" s="20">
        <f>SUM(U2:U201)</f>
        <v>619981.19800000021</v>
      </c>
      <c r="V202" s="20">
        <f>SUM(V2:V201)</f>
        <v>1492</v>
      </c>
      <c r="W202" s="20">
        <f t="shared" si="22"/>
        <v>17122818.072000001</v>
      </c>
      <c r="X202" s="20"/>
      <c r="Y202" s="20"/>
      <c r="Z202" s="20"/>
      <c r="AA202" s="20">
        <f t="shared" ref="X202:AC202" si="33">SUM(AA2:AA201)</f>
        <v>13184.360399999998</v>
      </c>
      <c r="AB202" s="20">
        <f t="shared" si="33"/>
        <v>116</v>
      </c>
      <c r="AC202" s="88">
        <f t="shared" si="33"/>
        <v>1095004.7695999998</v>
      </c>
      <c r="AD202" s="100">
        <f>SUM(AD169:AD201)</f>
        <v>618</v>
      </c>
      <c r="AE202" s="98">
        <f>SUM(AE161:AE201)</f>
        <v>15918.64</v>
      </c>
    </row>
    <row r="204" spans="1:31" x14ac:dyDescent="0.25">
      <c r="E204" t="s">
        <v>471</v>
      </c>
    </row>
    <row r="205" spans="1:31" x14ac:dyDescent="0.25">
      <c r="E205" t="s">
        <v>472</v>
      </c>
    </row>
    <row r="206" spans="1:31" x14ac:dyDescent="0.25">
      <c r="E206" s="21" t="s">
        <v>473</v>
      </c>
    </row>
    <row r="207" spans="1:31" x14ac:dyDescent="0.25">
      <c r="T207" s="5"/>
    </row>
    <row r="208" spans="1:31" ht="24.75" customHeight="1" x14ac:dyDescent="0.25">
      <c r="H208" s="101"/>
      <c r="L208" s="5"/>
    </row>
  </sheetData>
  <sheetProtection algorithmName="SHA-512" hashValue="ESoovSd+aGk6vlVEI2407n3baAuF9Zprd1ZVmJVqlumKoEbF3QN9QN50hoemveOyrqbOjJrL8sozv7pFo6wHrQ==" saltValue="7kPlh3Bnda2EzsoyGbwCYA==" spinCount="100000" sheet="1" objects="1" scenarios="1"/>
  <autoFilter ref="A1:Z202" xr:uid="{00000000-0001-0000-0000-000000000000}"/>
  <sortState xmlns:xlrd2="http://schemas.microsoft.com/office/spreadsheetml/2017/richdata2" ref="A2:I202">
    <sortCondition ref="C2:C202"/>
    <sortCondition ref="F2:F202"/>
  </sortState>
  <phoneticPr fontId="10" type="noConversion"/>
  <printOptions horizontalCentered="1"/>
  <pageMargins left="0.23622047244094491" right="0.19685039370078741" top="1.5354330708661419" bottom="0.15748031496062992" header="0.31496062992125984" footer="0"/>
  <pageSetup paperSize="8" scale="45" orientation="landscape" r:id="rId1"/>
  <headerFooter>
    <oddHeader>&amp;C&amp;"-,Grassetto"&amp;20M.I.M. - U.S.R. LOMBARDIA - UFFICIO XI - A.T. MONZA E BRIANZA
DICHIARAZIONI FISCALI E.F. 2023 - CONTRIBUTI MINISTERO ISTRUZIONE E DEL MERITO ALLE SCUOLE NON STATALI E ISTITUZIONI EDUCATIVE MB</oddHeader>
  </headerFooter>
  <rowBreaks count="4" manualBreakCount="4">
    <brk id="45" max="16383" man="1"/>
    <brk id="89" max="16383" man="1"/>
    <brk id="134" max="16383" man="1"/>
    <brk id="1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C8EB4-DECB-45E7-9343-61E2B85A8B75}">
  <dimension ref="A1:J377"/>
  <sheetViews>
    <sheetView workbookViewId="0">
      <selection activeCell="B13" sqref="B13"/>
    </sheetView>
  </sheetViews>
  <sheetFormatPr defaultRowHeight="15" x14ac:dyDescent="0.25"/>
  <cols>
    <col min="1" max="1" width="66.85546875" bestFit="1" customWidth="1"/>
    <col min="2" max="2" width="40.7109375" bestFit="1" customWidth="1"/>
    <col min="3" max="3" width="17" bestFit="1" customWidth="1"/>
    <col min="4" max="4" width="15.5703125" bestFit="1" customWidth="1"/>
    <col min="5" max="5" width="23.42578125" bestFit="1" customWidth="1"/>
    <col min="6" max="6" width="18.28515625" bestFit="1" customWidth="1"/>
    <col min="7" max="7" width="9.7109375" bestFit="1" customWidth="1"/>
    <col min="8" max="8" width="11" bestFit="1" customWidth="1"/>
    <col min="9" max="9" width="21.85546875" bestFit="1" customWidth="1"/>
    <col min="10" max="10" width="16.42578125" bestFit="1" customWidth="1"/>
  </cols>
  <sheetData>
    <row r="1" spans="1:10" ht="53.25" customHeight="1" x14ac:dyDescent="0.35">
      <c r="A1" s="109" t="s">
        <v>5</v>
      </c>
      <c r="B1" t="s">
        <v>749</v>
      </c>
    </row>
    <row r="2" spans="1:10" ht="21" x14ac:dyDescent="0.35">
      <c r="A2" s="110" t="s">
        <v>549</v>
      </c>
      <c r="B2" t="s">
        <v>749</v>
      </c>
    </row>
    <row r="3" spans="1:10" ht="31.5" customHeight="1" x14ac:dyDescent="0.25"/>
    <row r="4" spans="1:10" ht="49.5" customHeight="1" x14ac:dyDescent="0.25">
      <c r="A4" s="102" t="s">
        <v>754</v>
      </c>
      <c r="B4" s="108" t="s">
        <v>753</v>
      </c>
      <c r="C4" s="108" t="s">
        <v>744</v>
      </c>
      <c r="D4" s="108" t="s">
        <v>745</v>
      </c>
      <c r="E4" s="108" t="s">
        <v>752</v>
      </c>
      <c r="F4" s="108" t="s">
        <v>746</v>
      </c>
      <c r="G4" s="108" t="s">
        <v>743</v>
      </c>
      <c r="H4" s="108" t="s">
        <v>742</v>
      </c>
      <c r="I4" s="108" t="s">
        <v>747</v>
      </c>
      <c r="J4" s="108" t="s">
        <v>748</v>
      </c>
    </row>
    <row r="5" spans="1:10" x14ac:dyDescent="0.25">
      <c r="A5" s="79" t="s">
        <v>641</v>
      </c>
      <c r="B5" s="107">
        <v>6059.66</v>
      </c>
      <c r="C5" s="107">
        <v>0</v>
      </c>
      <c r="D5" s="107">
        <v>0</v>
      </c>
      <c r="E5" s="107">
        <v>6059.66</v>
      </c>
      <c r="F5" s="107">
        <v>0</v>
      </c>
      <c r="G5" s="107">
        <v>0</v>
      </c>
      <c r="H5" s="107">
        <v>0</v>
      </c>
      <c r="I5" s="107"/>
      <c r="J5" s="107"/>
    </row>
    <row r="6" spans="1:10" x14ac:dyDescent="0.25">
      <c r="A6" s="103" t="s">
        <v>516</v>
      </c>
      <c r="B6" s="107">
        <v>6059.66</v>
      </c>
      <c r="C6" s="107">
        <v>0</v>
      </c>
      <c r="D6" s="107">
        <v>0</v>
      </c>
      <c r="E6" s="107">
        <v>6059.66</v>
      </c>
      <c r="F6" s="107">
        <v>0</v>
      </c>
      <c r="G6" s="107">
        <v>0</v>
      </c>
      <c r="H6" s="107">
        <v>0</v>
      </c>
      <c r="I6" s="107"/>
      <c r="J6" s="107"/>
    </row>
    <row r="7" spans="1:10" x14ac:dyDescent="0.25">
      <c r="A7" s="79" t="s">
        <v>637</v>
      </c>
      <c r="B7" s="107">
        <v>6059.66</v>
      </c>
      <c r="C7" s="107">
        <v>0</v>
      </c>
      <c r="D7" s="107">
        <v>0</v>
      </c>
      <c r="E7" s="107">
        <v>6059.66</v>
      </c>
      <c r="F7" s="107">
        <v>0</v>
      </c>
      <c r="G7" s="107">
        <v>0</v>
      </c>
      <c r="H7" s="107">
        <v>0</v>
      </c>
      <c r="I7" s="107"/>
      <c r="J7" s="107"/>
    </row>
    <row r="8" spans="1:10" x14ac:dyDescent="0.25">
      <c r="A8" s="103" t="s">
        <v>516</v>
      </c>
      <c r="B8" s="107">
        <v>6059.66</v>
      </c>
      <c r="C8" s="107">
        <v>0</v>
      </c>
      <c r="D8" s="107">
        <v>0</v>
      </c>
      <c r="E8" s="107">
        <v>6059.66</v>
      </c>
      <c r="F8" s="107">
        <v>0</v>
      </c>
      <c r="G8" s="107">
        <v>0</v>
      </c>
      <c r="H8" s="107">
        <v>0</v>
      </c>
      <c r="I8" s="107"/>
      <c r="J8" s="107"/>
    </row>
    <row r="9" spans="1:10" x14ac:dyDescent="0.25">
      <c r="A9" s="79" t="s">
        <v>505</v>
      </c>
      <c r="B9" s="107">
        <v>0</v>
      </c>
      <c r="C9" s="107">
        <v>0</v>
      </c>
      <c r="D9" s="107">
        <v>0</v>
      </c>
      <c r="E9" s="107">
        <v>0</v>
      </c>
      <c r="F9" s="107">
        <v>1208.9000000000001</v>
      </c>
      <c r="G9" s="107">
        <v>0</v>
      </c>
      <c r="H9" s="107">
        <v>0</v>
      </c>
      <c r="I9" s="107"/>
      <c r="J9" s="107"/>
    </row>
    <row r="10" spans="1:10" x14ac:dyDescent="0.25">
      <c r="A10" s="103" t="s">
        <v>516</v>
      </c>
      <c r="B10" s="107">
        <v>0</v>
      </c>
      <c r="C10" s="107">
        <v>0</v>
      </c>
      <c r="D10" s="107">
        <v>0</v>
      </c>
      <c r="E10" s="107">
        <v>0</v>
      </c>
      <c r="F10" s="107">
        <v>1208.9000000000001</v>
      </c>
      <c r="G10" s="107">
        <v>0</v>
      </c>
      <c r="H10" s="107">
        <v>0</v>
      </c>
      <c r="I10" s="107"/>
      <c r="J10" s="107"/>
    </row>
    <row r="11" spans="1:10" x14ac:dyDescent="0.25">
      <c r="A11" s="79" t="s">
        <v>58</v>
      </c>
      <c r="B11" s="107">
        <v>168167.74</v>
      </c>
      <c r="C11" s="107">
        <v>6726.7096000000001</v>
      </c>
      <c r="D11" s="107">
        <v>14</v>
      </c>
      <c r="E11" s="107">
        <v>161427.03039999999</v>
      </c>
      <c r="F11" s="107">
        <v>659.09</v>
      </c>
      <c r="G11" s="107">
        <v>0</v>
      </c>
      <c r="H11" s="107">
        <v>0</v>
      </c>
      <c r="I11" s="107"/>
      <c r="J11" s="107"/>
    </row>
    <row r="12" spans="1:10" x14ac:dyDescent="0.25">
      <c r="A12" s="103" t="s">
        <v>7</v>
      </c>
      <c r="B12" s="107">
        <v>168167.74</v>
      </c>
      <c r="C12" s="107">
        <v>6726.7096000000001</v>
      </c>
      <c r="D12" s="107">
        <v>14</v>
      </c>
      <c r="E12" s="107">
        <v>161427.03039999999</v>
      </c>
      <c r="F12" s="107">
        <v>659.09</v>
      </c>
      <c r="G12" s="107">
        <v>0</v>
      </c>
      <c r="H12" s="107">
        <v>0</v>
      </c>
      <c r="I12" s="107"/>
      <c r="J12" s="107"/>
    </row>
    <row r="13" spans="1:10" x14ac:dyDescent="0.25">
      <c r="A13" s="79" t="s">
        <v>713</v>
      </c>
      <c r="B13" s="107">
        <v>75096.889999999985</v>
      </c>
      <c r="C13" s="107">
        <v>3003.8755999999994</v>
      </c>
      <c r="D13" s="107">
        <v>12</v>
      </c>
      <c r="E13" s="107">
        <v>72081.014399999985</v>
      </c>
      <c r="F13" s="107">
        <v>2119.94</v>
      </c>
      <c r="G13" s="107">
        <v>0</v>
      </c>
      <c r="H13" s="107">
        <v>0</v>
      </c>
      <c r="I13" s="107"/>
      <c r="J13" s="107"/>
    </row>
    <row r="14" spans="1:10" x14ac:dyDescent="0.25">
      <c r="A14" s="103" t="s">
        <v>7</v>
      </c>
      <c r="B14" s="107">
        <v>75096.889999999985</v>
      </c>
      <c r="C14" s="107">
        <v>3003.8755999999994</v>
      </c>
      <c r="D14" s="107">
        <v>12</v>
      </c>
      <c r="E14" s="107">
        <v>72081.014399999985</v>
      </c>
      <c r="F14" s="107">
        <v>2119.94</v>
      </c>
      <c r="G14" s="107">
        <v>0</v>
      </c>
      <c r="H14" s="107">
        <v>0</v>
      </c>
      <c r="I14" s="107"/>
      <c r="J14" s="107"/>
    </row>
    <row r="15" spans="1:10" x14ac:dyDescent="0.25">
      <c r="A15" s="79" t="s">
        <v>439</v>
      </c>
      <c r="B15" s="107">
        <v>114982.68000000001</v>
      </c>
      <c r="C15" s="107">
        <v>4599.3072000000002</v>
      </c>
      <c r="D15" s="107">
        <v>14</v>
      </c>
      <c r="E15" s="107">
        <v>110369.37280000001</v>
      </c>
      <c r="F15" s="107">
        <v>5055.99</v>
      </c>
      <c r="G15" s="107">
        <v>0</v>
      </c>
      <c r="H15" s="107">
        <v>0</v>
      </c>
      <c r="I15" s="107"/>
      <c r="J15" s="107"/>
    </row>
    <row r="16" spans="1:10" x14ac:dyDescent="0.25">
      <c r="A16" s="103" t="s">
        <v>7</v>
      </c>
      <c r="B16" s="107">
        <v>114982.68000000001</v>
      </c>
      <c r="C16" s="107">
        <v>4599.3072000000002</v>
      </c>
      <c r="D16" s="107">
        <v>14</v>
      </c>
      <c r="E16" s="107">
        <v>110369.37280000001</v>
      </c>
      <c r="F16" s="107">
        <v>5055.99</v>
      </c>
      <c r="G16" s="107">
        <v>0</v>
      </c>
      <c r="H16" s="107">
        <v>0</v>
      </c>
      <c r="I16" s="107"/>
      <c r="J16" s="107"/>
    </row>
    <row r="17" spans="1:10" x14ac:dyDescent="0.25">
      <c r="A17" s="79" t="s">
        <v>97</v>
      </c>
      <c r="B17" s="107">
        <v>137558.51999999999</v>
      </c>
      <c r="C17" s="107">
        <v>5502.3407999999999</v>
      </c>
      <c r="D17" s="107">
        <v>12</v>
      </c>
      <c r="E17" s="107">
        <v>132044.17919999998</v>
      </c>
      <c r="F17" s="107">
        <v>4542.41</v>
      </c>
      <c r="G17" s="107">
        <v>0</v>
      </c>
      <c r="H17" s="107">
        <v>0</v>
      </c>
      <c r="I17" s="107"/>
      <c r="J17" s="107"/>
    </row>
    <row r="18" spans="1:10" x14ac:dyDescent="0.25">
      <c r="A18" s="103" t="s">
        <v>7</v>
      </c>
      <c r="B18" s="107">
        <v>137558.51999999999</v>
      </c>
      <c r="C18" s="107">
        <v>5502.3407999999999</v>
      </c>
      <c r="D18" s="107">
        <v>12</v>
      </c>
      <c r="E18" s="107">
        <v>132044.17919999998</v>
      </c>
      <c r="F18" s="107">
        <v>4542.41</v>
      </c>
      <c r="G18" s="107">
        <v>0</v>
      </c>
      <c r="H18" s="107">
        <v>0</v>
      </c>
      <c r="I18" s="107"/>
      <c r="J18" s="107"/>
    </row>
    <row r="19" spans="1:10" x14ac:dyDescent="0.25">
      <c r="A19" s="79" t="s">
        <v>45</v>
      </c>
      <c r="B19" s="107">
        <v>58803.31</v>
      </c>
      <c r="C19" s="107">
        <v>2352.1324</v>
      </c>
      <c r="D19" s="107">
        <v>12</v>
      </c>
      <c r="E19" s="107">
        <v>56439.177599999995</v>
      </c>
      <c r="F19" s="107">
        <v>2847.27</v>
      </c>
      <c r="G19" s="107">
        <v>0</v>
      </c>
      <c r="H19" s="107">
        <v>0</v>
      </c>
      <c r="I19" s="107"/>
      <c r="J19" s="107"/>
    </row>
    <row r="20" spans="1:10" x14ac:dyDescent="0.25">
      <c r="A20" s="103" t="s">
        <v>7</v>
      </c>
      <c r="B20" s="107">
        <v>58803.31</v>
      </c>
      <c r="C20" s="107">
        <v>2352.1324</v>
      </c>
      <c r="D20" s="107">
        <v>12</v>
      </c>
      <c r="E20" s="107">
        <v>56439.177599999995</v>
      </c>
      <c r="F20" s="107">
        <v>2847.27</v>
      </c>
      <c r="G20" s="107">
        <v>0</v>
      </c>
      <c r="H20" s="107">
        <v>0</v>
      </c>
      <c r="I20" s="107"/>
      <c r="J20" s="107"/>
    </row>
    <row r="21" spans="1:10" x14ac:dyDescent="0.25">
      <c r="A21" s="79" t="s">
        <v>65</v>
      </c>
      <c r="B21" s="107">
        <v>175208.55</v>
      </c>
      <c r="C21" s="107">
        <v>7008.3419999999996</v>
      </c>
      <c r="D21" s="107">
        <v>14</v>
      </c>
      <c r="E21" s="107">
        <v>168186.20799999998</v>
      </c>
      <c r="F21" s="107">
        <v>672.45</v>
      </c>
      <c r="G21" s="107">
        <v>0</v>
      </c>
      <c r="H21" s="107">
        <v>0</v>
      </c>
      <c r="I21" s="107"/>
      <c r="J21" s="107"/>
    </row>
    <row r="22" spans="1:10" x14ac:dyDescent="0.25">
      <c r="A22" s="103" t="s">
        <v>7</v>
      </c>
      <c r="B22" s="107">
        <v>175208.55</v>
      </c>
      <c r="C22" s="107">
        <v>7008.3419999999996</v>
      </c>
      <c r="D22" s="107">
        <v>14</v>
      </c>
      <c r="E22" s="107">
        <v>168186.20799999998</v>
      </c>
      <c r="F22" s="107">
        <v>672.45</v>
      </c>
      <c r="G22" s="107">
        <v>0</v>
      </c>
      <c r="H22" s="107">
        <v>0</v>
      </c>
      <c r="I22" s="107"/>
      <c r="J22" s="107"/>
    </row>
    <row r="23" spans="1:10" x14ac:dyDescent="0.25">
      <c r="A23" s="79" t="s">
        <v>42</v>
      </c>
      <c r="B23" s="107">
        <v>94259.14</v>
      </c>
      <c r="C23" s="107">
        <v>3770.3656000000001</v>
      </c>
      <c r="D23" s="107">
        <v>14</v>
      </c>
      <c r="E23" s="107">
        <v>90474.774399999995</v>
      </c>
      <c r="F23" s="107">
        <v>2896.25</v>
      </c>
      <c r="G23" s="107">
        <v>0</v>
      </c>
      <c r="H23" s="107">
        <v>0</v>
      </c>
      <c r="I23" s="107"/>
      <c r="J23" s="107"/>
    </row>
    <row r="24" spans="1:10" x14ac:dyDescent="0.25">
      <c r="A24" s="103" t="s">
        <v>7</v>
      </c>
      <c r="B24" s="107">
        <v>94259.14</v>
      </c>
      <c r="C24" s="107">
        <v>3770.3656000000001</v>
      </c>
      <c r="D24" s="107">
        <v>14</v>
      </c>
      <c r="E24" s="107">
        <v>90474.774399999995</v>
      </c>
      <c r="F24" s="107">
        <v>2896.25</v>
      </c>
      <c r="G24" s="107">
        <v>0</v>
      </c>
      <c r="H24" s="107">
        <v>0</v>
      </c>
      <c r="I24" s="107"/>
      <c r="J24" s="107"/>
    </row>
    <row r="25" spans="1:10" x14ac:dyDescent="0.25">
      <c r="A25" s="79" t="s">
        <v>76</v>
      </c>
      <c r="B25" s="107">
        <v>103343.7</v>
      </c>
      <c r="C25" s="107">
        <v>4133.7479999999996</v>
      </c>
      <c r="D25" s="107">
        <v>14</v>
      </c>
      <c r="E25" s="107">
        <v>99195.95199999999</v>
      </c>
      <c r="F25" s="107">
        <v>552.21</v>
      </c>
      <c r="G25" s="107">
        <v>0</v>
      </c>
      <c r="H25" s="107">
        <v>0</v>
      </c>
      <c r="I25" s="107"/>
      <c r="J25" s="107"/>
    </row>
    <row r="26" spans="1:10" x14ac:dyDescent="0.25">
      <c r="A26" s="103" t="s">
        <v>7</v>
      </c>
      <c r="B26" s="107">
        <v>103343.7</v>
      </c>
      <c r="C26" s="107">
        <v>4133.7479999999996</v>
      </c>
      <c r="D26" s="107">
        <v>14</v>
      </c>
      <c r="E26" s="107">
        <v>99195.95199999999</v>
      </c>
      <c r="F26" s="107">
        <v>552.21</v>
      </c>
      <c r="G26" s="107">
        <v>0</v>
      </c>
      <c r="H26" s="107">
        <v>0</v>
      </c>
      <c r="I26" s="107"/>
      <c r="J26" s="107"/>
    </row>
    <row r="27" spans="1:10" x14ac:dyDescent="0.25">
      <c r="A27" s="79" t="s">
        <v>651</v>
      </c>
      <c r="B27" s="107">
        <v>6059.66</v>
      </c>
      <c r="C27" s="107">
        <v>0</v>
      </c>
      <c r="D27" s="107">
        <v>0</v>
      </c>
      <c r="E27" s="107">
        <v>6059.66</v>
      </c>
      <c r="F27" s="107">
        <v>0</v>
      </c>
      <c r="G27" s="107">
        <v>0</v>
      </c>
      <c r="H27" s="107">
        <v>0</v>
      </c>
      <c r="I27" s="107"/>
      <c r="J27" s="107"/>
    </row>
    <row r="28" spans="1:10" x14ac:dyDescent="0.25">
      <c r="A28" s="103" t="s">
        <v>516</v>
      </c>
      <c r="B28" s="107">
        <v>6059.66</v>
      </c>
      <c r="C28" s="107">
        <v>0</v>
      </c>
      <c r="D28" s="107">
        <v>0</v>
      </c>
      <c r="E28" s="107">
        <v>6059.66</v>
      </c>
      <c r="F28" s="107">
        <v>0</v>
      </c>
      <c r="G28" s="107">
        <v>0</v>
      </c>
      <c r="H28" s="107">
        <v>0</v>
      </c>
      <c r="I28" s="107"/>
      <c r="J28" s="107"/>
    </row>
    <row r="29" spans="1:10" x14ac:dyDescent="0.25">
      <c r="A29" s="79" t="s">
        <v>499</v>
      </c>
      <c r="B29" s="107">
        <v>0</v>
      </c>
      <c r="C29" s="107">
        <v>0</v>
      </c>
      <c r="D29" s="107">
        <v>0</v>
      </c>
      <c r="E29" s="107">
        <v>0</v>
      </c>
      <c r="F29" s="107">
        <v>6961.2639999999992</v>
      </c>
      <c r="G29" s="107">
        <v>2</v>
      </c>
      <c r="H29" s="107">
        <v>290.13599999999997</v>
      </c>
      <c r="I29" s="107"/>
      <c r="J29" s="107"/>
    </row>
    <row r="30" spans="1:10" x14ac:dyDescent="0.25">
      <c r="A30" s="103" t="s">
        <v>516</v>
      </c>
      <c r="B30" s="107">
        <v>0</v>
      </c>
      <c r="C30" s="107">
        <v>0</v>
      </c>
      <c r="D30" s="107">
        <v>0</v>
      </c>
      <c r="E30" s="107">
        <v>0</v>
      </c>
      <c r="F30" s="107">
        <v>6961.2639999999992</v>
      </c>
      <c r="G30" s="107">
        <v>2</v>
      </c>
      <c r="H30" s="107">
        <v>290.13599999999997</v>
      </c>
      <c r="I30" s="107"/>
      <c r="J30" s="107"/>
    </row>
    <row r="31" spans="1:10" x14ac:dyDescent="0.25">
      <c r="A31" s="79" t="s">
        <v>488</v>
      </c>
      <c r="B31" s="107">
        <v>3029.83</v>
      </c>
      <c r="C31" s="107">
        <v>121.19</v>
      </c>
      <c r="D31" s="107">
        <v>2</v>
      </c>
      <c r="E31" s="107">
        <v>2906.64</v>
      </c>
      <c r="F31" s="107">
        <v>0</v>
      </c>
      <c r="G31" s="107">
        <v>0</v>
      </c>
      <c r="H31" s="107">
        <v>0</v>
      </c>
      <c r="I31" s="107"/>
      <c r="J31" s="107"/>
    </row>
    <row r="32" spans="1:10" x14ac:dyDescent="0.25">
      <c r="A32" s="103" t="s">
        <v>516</v>
      </c>
      <c r="B32" s="107">
        <v>3029.83</v>
      </c>
      <c r="C32" s="107">
        <v>121.19</v>
      </c>
      <c r="D32" s="107">
        <v>2</v>
      </c>
      <c r="E32" s="107">
        <v>2906.64</v>
      </c>
      <c r="F32" s="107">
        <v>0</v>
      </c>
      <c r="G32" s="107">
        <v>0</v>
      </c>
      <c r="H32" s="107">
        <v>0</v>
      </c>
      <c r="I32" s="107"/>
      <c r="J32" s="107"/>
    </row>
    <row r="33" spans="1:10" x14ac:dyDescent="0.25">
      <c r="A33" s="79" t="s">
        <v>738</v>
      </c>
      <c r="B33" s="107">
        <v>0</v>
      </c>
      <c r="C33" s="107">
        <v>0</v>
      </c>
      <c r="D33" s="107">
        <v>0</v>
      </c>
      <c r="E33" s="107">
        <v>0</v>
      </c>
      <c r="F33" s="107">
        <v>7253.4</v>
      </c>
      <c r="G33" s="107">
        <v>0</v>
      </c>
      <c r="H33" s="107">
        <v>0</v>
      </c>
      <c r="I33" s="107"/>
      <c r="J33" s="107"/>
    </row>
    <row r="34" spans="1:10" x14ac:dyDescent="0.25">
      <c r="A34" s="103" t="s">
        <v>516</v>
      </c>
      <c r="B34" s="107">
        <v>0</v>
      </c>
      <c r="C34" s="107">
        <v>0</v>
      </c>
      <c r="D34" s="107">
        <v>0</v>
      </c>
      <c r="E34" s="107">
        <v>0</v>
      </c>
      <c r="F34" s="107">
        <v>7253.4</v>
      </c>
      <c r="G34" s="107">
        <v>0</v>
      </c>
      <c r="H34" s="107">
        <v>0</v>
      </c>
      <c r="I34" s="107"/>
      <c r="J34" s="107"/>
    </row>
    <row r="35" spans="1:10" x14ac:dyDescent="0.25">
      <c r="A35" s="79" t="s">
        <v>739</v>
      </c>
      <c r="B35" s="107">
        <v>0</v>
      </c>
      <c r="C35" s="107">
        <v>0</v>
      </c>
      <c r="D35" s="107">
        <v>0</v>
      </c>
      <c r="E35" s="107">
        <v>0</v>
      </c>
      <c r="F35" s="107">
        <v>7495.18</v>
      </c>
      <c r="G35" s="107">
        <v>0</v>
      </c>
      <c r="H35" s="107">
        <v>0</v>
      </c>
      <c r="I35" s="107"/>
      <c r="J35" s="107"/>
    </row>
    <row r="36" spans="1:10" x14ac:dyDescent="0.25">
      <c r="A36" s="103" t="s">
        <v>516</v>
      </c>
      <c r="B36" s="107">
        <v>0</v>
      </c>
      <c r="C36" s="107">
        <v>0</v>
      </c>
      <c r="D36" s="107">
        <v>0</v>
      </c>
      <c r="E36" s="107">
        <v>0</v>
      </c>
      <c r="F36" s="107">
        <v>7495.18</v>
      </c>
      <c r="G36" s="107">
        <v>0</v>
      </c>
      <c r="H36" s="107">
        <v>0</v>
      </c>
      <c r="I36" s="107"/>
      <c r="J36" s="107"/>
    </row>
    <row r="37" spans="1:10" x14ac:dyDescent="0.25">
      <c r="A37" s="79" t="s">
        <v>502</v>
      </c>
      <c r="B37" s="107">
        <v>0</v>
      </c>
      <c r="C37" s="107">
        <v>0</v>
      </c>
      <c r="D37" s="107">
        <v>0</v>
      </c>
      <c r="E37" s="107">
        <v>0</v>
      </c>
      <c r="F37" s="107">
        <v>9187.64</v>
      </c>
      <c r="G37" s="107">
        <v>0</v>
      </c>
      <c r="H37" s="107">
        <v>0</v>
      </c>
      <c r="I37" s="107"/>
      <c r="J37" s="107"/>
    </row>
    <row r="38" spans="1:10" x14ac:dyDescent="0.25">
      <c r="A38" s="103" t="s">
        <v>516</v>
      </c>
      <c r="B38" s="107">
        <v>0</v>
      </c>
      <c r="C38" s="107">
        <v>0</v>
      </c>
      <c r="D38" s="107">
        <v>0</v>
      </c>
      <c r="E38" s="107">
        <v>0</v>
      </c>
      <c r="F38" s="107">
        <v>9187.64</v>
      </c>
      <c r="G38" s="107">
        <v>0</v>
      </c>
      <c r="H38" s="107">
        <v>0</v>
      </c>
      <c r="I38" s="107"/>
      <c r="J38" s="107"/>
    </row>
    <row r="39" spans="1:10" x14ac:dyDescent="0.25">
      <c r="A39" s="79" t="s">
        <v>513</v>
      </c>
      <c r="B39" s="107">
        <v>0</v>
      </c>
      <c r="C39" s="107">
        <v>0</v>
      </c>
      <c r="D39" s="107">
        <v>0</v>
      </c>
      <c r="E39" s="107">
        <v>0</v>
      </c>
      <c r="F39" s="107">
        <v>1450.68</v>
      </c>
      <c r="G39" s="107">
        <v>0</v>
      </c>
      <c r="H39" s="107">
        <v>0</v>
      </c>
      <c r="I39" s="107"/>
      <c r="J39" s="107"/>
    </row>
    <row r="40" spans="1:10" x14ac:dyDescent="0.25">
      <c r="A40" s="103" t="s">
        <v>516</v>
      </c>
      <c r="B40" s="107">
        <v>0</v>
      </c>
      <c r="C40" s="107">
        <v>0</v>
      </c>
      <c r="D40" s="107">
        <v>0</v>
      </c>
      <c r="E40" s="107">
        <v>0</v>
      </c>
      <c r="F40" s="107">
        <v>1450.68</v>
      </c>
      <c r="G40" s="107">
        <v>0</v>
      </c>
      <c r="H40" s="107">
        <v>0</v>
      </c>
      <c r="I40" s="107"/>
      <c r="J40" s="107"/>
    </row>
    <row r="41" spans="1:10" x14ac:dyDescent="0.25">
      <c r="A41" s="79" t="s">
        <v>498</v>
      </c>
      <c r="B41" s="107">
        <v>0</v>
      </c>
      <c r="C41" s="107">
        <v>0</v>
      </c>
      <c r="D41" s="107">
        <v>0</v>
      </c>
      <c r="E41" s="107">
        <v>0</v>
      </c>
      <c r="F41" s="107">
        <v>5568.6112000000003</v>
      </c>
      <c r="G41" s="107">
        <v>2</v>
      </c>
      <c r="H41" s="107">
        <v>232.1088</v>
      </c>
      <c r="I41" s="107"/>
      <c r="J41" s="107"/>
    </row>
    <row r="42" spans="1:10" x14ac:dyDescent="0.25">
      <c r="A42" s="103" t="s">
        <v>516</v>
      </c>
      <c r="B42" s="107">
        <v>0</v>
      </c>
      <c r="C42" s="107">
        <v>0</v>
      </c>
      <c r="D42" s="107">
        <v>0</v>
      </c>
      <c r="E42" s="107">
        <v>0</v>
      </c>
      <c r="F42" s="107">
        <v>5568.6112000000003</v>
      </c>
      <c r="G42" s="107">
        <v>2</v>
      </c>
      <c r="H42" s="107">
        <v>232.1088</v>
      </c>
      <c r="I42" s="107"/>
      <c r="J42" s="107"/>
    </row>
    <row r="43" spans="1:10" x14ac:dyDescent="0.25">
      <c r="A43" s="79" t="s">
        <v>501</v>
      </c>
      <c r="B43" s="107">
        <v>0</v>
      </c>
      <c r="C43" s="107">
        <v>0</v>
      </c>
      <c r="D43" s="107">
        <v>0</v>
      </c>
      <c r="E43" s="107">
        <v>0</v>
      </c>
      <c r="F43" s="107">
        <v>6769.84</v>
      </c>
      <c r="G43" s="107">
        <v>0</v>
      </c>
      <c r="H43" s="107">
        <v>0</v>
      </c>
      <c r="I43" s="107"/>
      <c r="J43" s="107"/>
    </row>
    <row r="44" spans="1:10" x14ac:dyDescent="0.25">
      <c r="A44" s="103" t="s">
        <v>516</v>
      </c>
      <c r="B44" s="107">
        <v>0</v>
      </c>
      <c r="C44" s="107">
        <v>0</v>
      </c>
      <c r="D44" s="107">
        <v>0</v>
      </c>
      <c r="E44" s="107">
        <v>0</v>
      </c>
      <c r="F44" s="107">
        <v>6769.84</v>
      </c>
      <c r="G44" s="107">
        <v>0</v>
      </c>
      <c r="H44" s="107">
        <v>0</v>
      </c>
      <c r="I44" s="107"/>
      <c r="J44" s="107"/>
    </row>
    <row r="45" spans="1:10" x14ac:dyDescent="0.25">
      <c r="A45" s="79" t="s">
        <v>496</v>
      </c>
      <c r="B45" s="107">
        <v>0</v>
      </c>
      <c r="C45" s="107">
        <v>0</v>
      </c>
      <c r="D45" s="107">
        <v>0</v>
      </c>
      <c r="E45" s="107">
        <v>0</v>
      </c>
      <c r="F45" s="107">
        <v>8220.52</v>
      </c>
      <c r="G45" s="107">
        <v>0</v>
      </c>
      <c r="H45" s="107">
        <v>0</v>
      </c>
      <c r="I45" s="107"/>
      <c r="J45" s="107"/>
    </row>
    <row r="46" spans="1:10" x14ac:dyDescent="0.25">
      <c r="A46" s="103" t="s">
        <v>516</v>
      </c>
      <c r="B46" s="107">
        <v>0</v>
      </c>
      <c r="C46" s="107">
        <v>0</v>
      </c>
      <c r="D46" s="107">
        <v>0</v>
      </c>
      <c r="E46" s="107">
        <v>0</v>
      </c>
      <c r="F46" s="107">
        <v>8220.52</v>
      </c>
      <c r="G46" s="107">
        <v>0</v>
      </c>
      <c r="H46" s="107">
        <v>0</v>
      </c>
      <c r="I46" s="107"/>
      <c r="J46" s="107"/>
    </row>
    <row r="47" spans="1:10" x14ac:dyDescent="0.25">
      <c r="A47" s="79" t="s">
        <v>729</v>
      </c>
      <c r="B47" s="107">
        <v>93837.37</v>
      </c>
      <c r="C47" s="107">
        <v>3753.4947999999999</v>
      </c>
      <c r="D47" s="107">
        <v>12</v>
      </c>
      <c r="E47" s="107">
        <v>90071.875199999995</v>
      </c>
      <c r="F47" s="107">
        <v>3801.72</v>
      </c>
      <c r="G47" s="107">
        <v>0</v>
      </c>
      <c r="H47" s="107">
        <v>0</v>
      </c>
      <c r="I47" s="107"/>
      <c r="J47" s="107"/>
    </row>
    <row r="48" spans="1:10" x14ac:dyDescent="0.25">
      <c r="A48" s="103" t="s">
        <v>7</v>
      </c>
      <c r="B48" s="107">
        <v>93837.37</v>
      </c>
      <c r="C48" s="107">
        <v>3753.4947999999999</v>
      </c>
      <c r="D48" s="107">
        <v>12</v>
      </c>
      <c r="E48" s="107">
        <v>90071.875199999995</v>
      </c>
      <c r="F48" s="107">
        <v>3801.72</v>
      </c>
      <c r="G48" s="107">
        <v>0</v>
      </c>
      <c r="H48" s="107">
        <v>0</v>
      </c>
      <c r="I48" s="107"/>
      <c r="J48" s="107"/>
    </row>
    <row r="49" spans="1:10" x14ac:dyDescent="0.25">
      <c r="A49" s="79" t="s">
        <v>736</v>
      </c>
      <c r="B49" s="107">
        <v>0</v>
      </c>
      <c r="C49" s="107">
        <v>0</v>
      </c>
      <c r="D49" s="107">
        <v>0</v>
      </c>
      <c r="E49" s="107">
        <v>0</v>
      </c>
      <c r="F49" s="107">
        <v>1934.24</v>
      </c>
      <c r="G49" s="107">
        <v>0</v>
      </c>
      <c r="H49" s="107">
        <v>0</v>
      </c>
      <c r="I49" s="107"/>
      <c r="J49" s="107"/>
    </row>
    <row r="50" spans="1:10" x14ac:dyDescent="0.25">
      <c r="A50" s="103" t="s">
        <v>516</v>
      </c>
      <c r="B50" s="107">
        <v>0</v>
      </c>
      <c r="C50" s="107">
        <v>0</v>
      </c>
      <c r="D50" s="107">
        <v>0</v>
      </c>
      <c r="E50" s="107">
        <v>0</v>
      </c>
      <c r="F50" s="107">
        <v>1934.24</v>
      </c>
      <c r="G50" s="107">
        <v>0</v>
      </c>
      <c r="H50" s="107">
        <v>0</v>
      </c>
      <c r="I50" s="107"/>
      <c r="J50" s="107"/>
    </row>
    <row r="51" spans="1:10" x14ac:dyDescent="0.25">
      <c r="A51" s="79" t="s">
        <v>141</v>
      </c>
      <c r="B51" s="107">
        <v>99310.349999999991</v>
      </c>
      <c r="C51" s="107">
        <v>3972.4139999999998</v>
      </c>
      <c r="D51" s="107">
        <v>4</v>
      </c>
      <c r="E51" s="107">
        <v>95333.935999999987</v>
      </c>
      <c r="F51" s="107">
        <v>8426.1507999999994</v>
      </c>
      <c r="G51" s="107">
        <v>2</v>
      </c>
      <c r="H51" s="107">
        <v>253.6892</v>
      </c>
      <c r="I51" s="107"/>
      <c r="J51" s="107"/>
    </row>
    <row r="52" spans="1:10" x14ac:dyDescent="0.25">
      <c r="A52" s="103" t="s">
        <v>23</v>
      </c>
      <c r="B52" s="107">
        <v>99310.349999999991</v>
      </c>
      <c r="C52" s="107">
        <v>3972.4139999999998</v>
      </c>
      <c r="D52" s="107">
        <v>4</v>
      </c>
      <c r="E52" s="107">
        <v>95333.935999999987</v>
      </c>
      <c r="F52" s="107">
        <v>8426.1507999999994</v>
      </c>
      <c r="G52" s="107">
        <v>2</v>
      </c>
      <c r="H52" s="107">
        <v>253.6892</v>
      </c>
      <c r="I52" s="107"/>
      <c r="J52" s="107"/>
    </row>
    <row r="53" spans="1:10" x14ac:dyDescent="0.25">
      <c r="A53" s="79" t="s">
        <v>482</v>
      </c>
      <c r="B53" s="107">
        <v>7871.35</v>
      </c>
      <c r="C53" s="107">
        <v>0</v>
      </c>
      <c r="D53" s="107">
        <v>0</v>
      </c>
      <c r="E53" s="107">
        <v>7871.35</v>
      </c>
      <c r="F53" s="107">
        <v>0</v>
      </c>
      <c r="G53" s="107">
        <v>0</v>
      </c>
      <c r="H53" s="107">
        <v>0</v>
      </c>
      <c r="I53" s="107"/>
      <c r="J53" s="107"/>
    </row>
    <row r="54" spans="1:10" x14ac:dyDescent="0.25">
      <c r="A54" s="103" t="s">
        <v>516</v>
      </c>
      <c r="B54" s="107">
        <v>7871.35</v>
      </c>
      <c r="C54" s="107">
        <v>0</v>
      </c>
      <c r="D54" s="107">
        <v>0</v>
      </c>
      <c r="E54" s="107">
        <v>7871.35</v>
      </c>
      <c r="F54" s="107">
        <v>0</v>
      </c>
      <c r="G54" s="107">
        <v>0</v>
      </c>
      <c r="H54" s="107">
        <v>0</v>
      </c>
      <c r="I54" s="107"/>
      <c r="J54" s="107"/>
    </row>
    <row r="55" spans="1:10" x14ac:dyDescent="0.25">
      <c r="A55" s="79" t="s">
        <v>694</v>
      </c>
      <c r="B55" s="107">
        <v>16458.72</v>
      </c>
      <c r="C55" s="107">
        <v>658.3488000000001</v>
      </c>
      <c r="D55" s="107">
        <v>2</v>
      </c>
      <c r="E55" s="107">
        <v>15798.371200000001</v>
      </c>
      <c r="F55" s="107">
        <v>3885.7219999999998</v>
      </c>
      <c r="G55" s="107">
        <v>2</v>
      </c>
      <c r="H55" s="107">
        <v>37.568000000000005</v>
      </c>
      <c r="I55" s="107"/>
      <c r="J55" s="107">
        <v>3238.66</v>
      </c>
    </row>
    <row r="56" spans="1:10" x14ac:dyDescent="0.25">
      <c r="A56" s="103" t="s">
        <v>27</v>
      </c>
      <c r="B56" s="107">
        <v>16458.72</v>
      </c>
      <c r="C56" s="107">
        <v>658.3488000000001</v>
      </c>
      <c r="D56" s="107">
        <v>2</v>
      </c>
      <c r="E56" s="107">
        <v>15798.371200000001</v>
      </c>
      <c r="F56" s="107">
        <v>3885.7219999999998</v>
      </c>
      <c r="G56" s="107">
        <v>2</v>
      </c>
      <c r="H56" s="107">
        <v>37.568000000000005</v>
      </c>
      <c r="I56" s="107"/>
      <c r="J56" s="107">
        <v>3238.66</v>
      </c>
    </row>
    <row r="57" spans="1:10" x14ac:dyDescent="0.25">
      <c r="A57" s="79" t="s">
        <v>693</v>
      </c>
      <c r="B57" s="107">
        <v>145987.57999999999</v>
      </c>
      <c r="C57" s="107">
        <v>5839.5031999999992</v>
      </c>
      <c r="D57" s="107">
        <v>4</v>
      </c>
      <c r="E57" s="107">
        <v>140144.07679999998</v>
      </c>
      <c r="F57" s="107">
        <v>8571.884</v>
      </c>
      <c r="G57" s="107">
        <v>2</v>
      </c>
      <c r="H57" s="107">
        <v>223.846</v>
      </c>
      <c r="I57" s="107"/>
      <c r="J57" s="107"/>
    </row>
    <row r="58" spans="1:10" x14ac:dyDescent="0.25">
      <c r="A58" s="103" t="s">
        <v>23</v>
      </c>
      <c r="B58" s="107">
        <v>145987.57999999999</v>
      </c>
      <c r="C58" s="107">
        <v>5839.5031999999992</v>
      </c>
      <c r="D58" s="107">
        <v>4</v>
      </c>
      <c r="E58" s="107">
        <v>140144.07679999998</v>
      </c>
      <c r="F58" s="107">
        <v>8571.884</v>
      </c>
      <c r="G58" s="107">
        <v>2</v>
      </c>
      <c r="H58" s="107">
        <v>223.846</v>
      </c>
      <c r="I58" s="107"/>
      <c r="J58" s="107"/>
    </row>
    <row r="59" spans="1:10" x14ac:dyDescent="0.25">
      <c r="A59" s="79" t="s">
        <v>456</v>
      </c>
      <c r="B59" s="107">
        <v>99162.47</v>
      </c>
      <c r="C59" s="107">
        <v>3966.4988000000003</v>
      </c>
      <c r="D59" s="107">
        <v>8</v>
      </c>
      <c r="E59" s="107">
        <v>95187.9712</v>
      </c>
      <c r="F59" s="107">
        <v>9264.3351999999995</v>
      </c>
      <c r="G59" s="107">
        <v>2</v>
      </c>
      <c r="H59" s="107">
        <v>35.924799999999998</v>
      </c>
      <c r="I59" s="107"/>
      <c r="J59" s="107">
        <v>3238.66</v>
      </c>
    </row>
    <row r="60" spans="1:10" x14ac:dyDescent="0.25">
      <c r="A60" s="103" t="s">
        <v>94</v>
      </c>
      <c r="B60" s="107">
        <v>99162.47</v>
      </c>
      <c r="C60" s="107">
        <v>3966.4988000000003</v>
      </c>
      <c r="D60" s="107">
        <v>8</v>
      </c>
      <c r="E60" s="107">
        <v>95187.9712</v>
      </c>
      <c r="F60" s="107">
        <v>9264.3351999999995</v>
      </c>
      <c r="G60" s="107">
        <v>2</v>
      </c>
      <c r="H60" s="107">
        <v>35.924799999999998</v>
      </c>
      <c r="I60" s="107"/>
      <c r="J60" s="107">
        <v>3238.66</v>
      </c>
    </row>
    <row r="61" spans="1:10" x14ac:dyDescent="0.25">
      <c r="A61" s="79" t="s">
        <v>453</v>
      </c>
      <c r="B61" s="107">
        <v>233221.13</v>
      </c>
      <c r="C61" s="107">
        <v>9328.8451999999997</v>
      </c>
      <c r="D61" s="107">
        <v>10</v>
      </c>
      <c r="E61" s="107">
        <v>223882.28479999999</v>
      </c>
      <c r="F61" s="107">
        <v>26875.289600000004</v>
      </c>
      <c r="G61" s="107">
        <v>4</v>
      </c>
      <c r="H61" s="107">
        <v>560.72040000000004</v>
      </c>
      <c r="I61" s="107"/>
      <c r="J61" s="107"/>
    </row>
    <row r="62" spans="1:10" x14ac:dyDescent="0.25">
      <c r="A62" s="103" t="s">
        <v>23</v>
      </c>
      <c r="B62" s="107">
        <v>213686.94</v>
      </c>
      <c r="C62" s="107">
        <v>8547.4776000000002</v>
      </c>
      <c r="D62" s="107">
        <v>4</v>
      </c>
      <c r="E62" s="107">
        <v>205135.46239999999</v>
      </c>
      <c r="F62" s="107">
        <v>19417.745600000002</v>
      </c>
      <c r="G62" s="107">
        <v>2</v>
      </c>
      <c r="H62" s="107">
        <v>516.70440000000008</v>
      </c>
      <c r="I62" s="107"/>
      <c r="J62" s="107"/>
    </row>
    <row r="63" spans="1:10" x14ac:dyDescent="0.25">
      <c r="A63" s="103" t="s">
        <v>94</v>
      </c>
      <c r="B63" s="107">
        <v>19534.189999999999</v>
      </c>
      <c r="C63" s="107">
        <v>781.36759999999992</v>
      </c>
      <c r="D63" s="107">
        <v>6</v>
      </c>
      <c r="E63" s="107">
        <v>18746.822399999997</v>
      </c>
      <c r="F63" s="107">
        <v>7457.5439999999999</v>
      </c>
      <c r="G63" s="107">
        <v>2</v>
      </c>
      <c r="H63" s="107">
        <v>44.016000000000005</v>
      </c>
      <c r="I63" s="107"/>
      <c r="J63" s="107"/>
    </row>
    <row r="64" spans="1:10" x14ac:dyDescent="0.25">
      <c r="A64" s="79" t="s">
        <v>657</v>
      </c>
      <c r="B64" s="107">
        <v>116899.65</v>
      </c>
      <c r="C64" s="107">
        <v>4675.9859999999999</v>
      </c>
      <c r="D64" s="107">
        <v>14</v>
      </c>
      <c r="E64" s="107">
        <v>112209.66399999999</v>
      </c>
      <c r="F64" s="107">
        <v>9525.0627999999997</v>
      </c>
      <c r="G64" s="107">
        <v>2</v>
      </c>
      <c r="H64" s="107">
        <v>50.327200000000005</v>
      </c>
      <c r="I64" s="107"/>
      <c r="J64" s="107"/>
    </row>
    <row r="65" spans="1:10" x14ac:dyDescent="0.25">
      <c r="A65" s="103" t="s">
        <v>7</v>
      </c>
      <c r="B65" s="107">
        <v>85760.97</v>
      </c>
      <c r="C65" s="107">
        <v>3430.4387999999999</v>
      </c>
      <c r="D65" s="107">
        <v>10</v>
      </c>
      <c r="E65" s="107">
        <v>82320.531199999998</v>
      </c>
      <c r="F65" s="107">
        <v>4471.16</v>
      </c>
      <c r="G65" s="107">
        <v>0</v>
      </c>
      <c r="H65" s="107">
        <v>0</v>
      </c>
      <c r="I65" s="107"/>
      <c r="J65" s="107"/>
    </row>
    <row r="66" spans="1:10" x14ac:dyDescent="0.25">
      <c r="A66" s="103" t="s">
        <v>27</v>
      </c>
      <c r="B66" s="107">
        <v>31138.68</v>
      </c>
      <c r="C66" s="107">
        <v>1245.5472</v>
      </c>
      <c r="D66" s="107">
        <v>4</v>
      </c>
      <c r="E66" s="107">
        <v>29889.132799999999</v>
      </c>
      <c r="F66" s="107">
        <v>5053.9028000000008</v>
      </c>
      <c r="G66" s="107">
        <v>2</v>
      </c>
      <c r="H66" s="107">
        <v>50.327200000000005</v>
      </c>
      <c r="I66" s="107"/>
      <c r="J66" s="107"/>
    </row>
    <row r="67" spans="1:10" x14ac:dyDescent="0.25">
      <c r="A67" s="79" t="s">
        <v>455</v>
      </c>
      <c r="B67" s="107">
        <v>16953.62</v>
      </c>
      <c r="C67" s="107">
        <v>678.14479999999992</v>
      </c>
      <c r="D67" s="107">
        <v>8</v>
      </c>
      <c r="E67" s="107">
        <v>16267.475199999999</v>
      </c>
      <c r="F67" s="107">
        <v>2405.7887999999998</v>
      </c>
      <c r="G67" s="107">
        <v>2</v>
      </c>
      <c r="H67" s="107">
        <v>27.211199999999998</v>
      </c>
      <c r="I67" s="107"/>
      <c r="J67" s="107"/>
    </row>
    <row r="68" spans="1:10" x14ac:dyDescent="0.25">
      <c r="A68" s="103" t="s">
        <v>94</v>
      </c>
      <c r="B68" s="107">
        <v>16953.62</v>
      </c>
      <c r="C68" s="107">
        <v>678.14479999999992</v>
      </c>
      <c r="D68" s="107">
        <v>8</v>
      </c>
      <c r="E68" s="107">
        <v>16267.475199999999</v>
      </c>
      <c r="F68" s="107">
        <v>2405.7887999999998</v>
      </c>
      <c r="G68" s="107">
        <v>2</v>
      </c>
      <c r="H68" s="107">
        <v>27.211199999999998</v>
      </c>
      <c r="I68" s="107"/>
      <c r="J68" s="107"/>
    </row>
    <row r="69" spans="1:10" x14ac:dyDescent="0.25">
      <c r="A69" s="79" t="s">
        <v>658</v>
      </c>
      <c r="B69" s="107">
        <v>345415.75</v>
      </c>
      <c r="C69" s="107">
        <v>13816.630000000001</v>
      </c>
      <c r="D69" s="107">
        <v>14</v>
      </c>
      <c r="E69" s="107">
        <v>331585.12000000005</v>
      </c>
      <c r="F69" s="107">
        <v>45654.623599999999</v>
      </c>
      <c r="G69" s="107">
        <v>2</v>
      </c>
      <c r="H69" s="107">
        <v>581.9864</v>
      </c>
      <c r="I69" s="107"/>
      <c r="J69" s="107"/>
    </row>
    <row r="70" spans="1:10" x14ac:dyDescent="0.25">
      <c r="A70" s="103" t="s">
        <v>7</v>
      </c>
      <c r="B70" s="107">
        <v>86846.360000000015</v>
      </c>
      <c r="C70" s="107">
        <v>3473.8544000000006</v>
      </c>
      <c r="D70" s="107">
        <v>10</v>
      </c>
      <c r="E70" s="107">
        <v>83362.505600000019</v>
      </c>
      <c r="F70" s="107">
        <v>4417.72</v>
      </c>
      <c r="G70" s="107">
        <v>0</v>
      </c>
      <c r="H70" s="107">
        <v>0</v>
      </c>
      <c r="I70" s="107"/>
      <c r="J70" s="107"/>
    </row>
    <row r="71" spans="1:10" x14ac:dyDescent="0.25">
      <c r="A71" s="103" t="s">
        <v>23</v>
      </c>
      <c r="B71" s="107">
        <v>258569.39</v>
      </c>
      <c r="C71" s="107">
        <v>10342.775600000001</v>
      </c>
      <c r="D71" s="107">
        <v>4</v>
      </c>
      <c r="E71" s="107">
        <v>248222.61440000002</v>
      </c>
      <c r="F71" s="107">
        <v>41236.903599999998</v>
      </c>
      <c r="G71" s="107">
        <v>2</v>
      </c>
      <c r="H71" s="107">
        <v>581.9864</v>
      </c>
      <c r="I71" s="107"/>
      <c r="J71" s="107"/>
    </row>
    <row r="72" spans="1:10" x14ac:dyDescent="0.25">
      <c r="A72" s="79" t="s">
        <v>340</v>
      </c>
      <c r="B72" s="107">
        <v>37201.61</v>
      </c>
      <c r="C72" s="107">
        <v>1488.0644</v>
      </c>
      <c r="D72" s="107">
        <v>4</v>
      </c>
      <c r="E72" s="107">
        <v>35709.545599999998</v>
      </c>
      <c r="F72" s="107">
        <v>5187.235999999999</v>
      </c>
      <c r="G72" s="107">
        <v>2</v>
      </c>
      <c r="H72" s="107">
        <v>46.903999999999996</v>
      </c>
      <c r="I72" s="107"/>
      <c r="J72" s="107"/>
    </row>
    <row r="73" spans="1:10" x14ac:dyDescent="0.25">
      <c r="A73" s="103" t="s">
        <v>27</v>
      </c>
      <c r="B73" s="107">
        <v>37201.61</v>
      </c>
      <c r="C73" s="107">
        <v>1488.0644</v>
      </c>
      <c r="D73" s="107">
        <v>4</v>
      </c>
      <c r="E73" s="107">
        <v>35709.545599999998</v>
      </c>
      <c r="F73" s="107">
        <v>5187.235999999999</v>
      </c>
      <c r="G73" s="107">
        <v>2</v>
      </c>
      <c r="H73" s="107">
        <v>46.903999999999996</v>
      </c>
      <c r="I73" s="107"/>
      <c r="J73" s="107"/>
    </row>
    <row r="74" spans="1:10" x14ac:dyDescent="0.25">
      <c r="A74" s="79" t="s">
        <v>449</v>
      </c>
      <c r="B74" s="107">
        <v>53594.61</v>
      </c>
      <c r="C74" s="107">
        <v>2143.7844</v>
      </c>
      <c r="D74" s="107">
        <v>14</v>
      </c>
      <c r="E74" s="107">
        <v>51436.825599999996</v>
      </c>
      <c r="F74" s="107">
        <v>3758.2107999999998</v>
      </c>
      <c r="G74" s="107">
        <v>2</v>
      </c>
      <c r="H74" s="107">
        <v>14.539200000000001</v>
      </c>
      <c r="I74" s="107"/>
      <c r="J74" s="107"/>
    </row>
    <row r="75" spans="1:10" x14ac:dyDescent="0.25">
      <c r="A75" s="103" t="s">
        <v>7</v>
      </c>
      <c r="B75" s="107">
        <v>36880.949999999997</v>
      </c>
      <c r="C75" s="107">
        <v>1475.2379999999998</v>
      </c>
      <c r="D75" s="107">
        <v>10</v>
      </c>
      <c r="E75" s="107">
        <v>35395.712</v>
      </c>
      <c r="F75" s="107">
        <v>240.48</v>
      </c>
      <c r="G75" s="107">
        <v>0</v>
      </c>
      <c r="H75" s="107">
        <v>0</v>
      </c>
      <c r="I75" s="107"/>
      <c r="J75" s="107"/>
    </row>
    <row r="76" spans="1:10" x14ac:dyDescent="0.25">
      <c r="A76" s="103" t="s">
        <v>94</v>
      </c>
      <c r="B76" s="107">
        <v>16713.66</v>
      </c>
      <c r="C76" s="107">
        <v>668.54640000000006</v>
      </c>
      <c r="D76" s="107">
        <v>4</v>
      </c>
      <c r="E76" s="107">
        <v>16041.113600000001</v>
      </c>
      <c r="F76" s="107">
        <v>3517.7307999999998</v>
      </c>
      <c r="G76" s="107">
        <v>2</v>
      </c>
      <c r="H76" s="107">
        <v>14.539200000000001</v>
      </c>
      <c r="I76" s="107"/>
      <c r="J76" s="107"/>
    </row>
    <row r="77" spans="1:10" x14ac:dyDescent="0.25">
      <c r="A77" s="79" t="s">
        <v>655</v>
      </c>
      <c r="B77" s="107">
        <v>234842.25</v>
      </c>
      <c r="C77" s="107">
        <v>9393.69</v>
      </c>
      <c r="D77" s="107">
        <v>4</v>
      </c>
      <c r="E77" s="107">
        <v>225444.56</v>
      </c>
      <c r="F77" s="107">
        <v>20704.907599999999</v>
      </c>
      <c r="G77" s="107">
        <v>2</v>
      </c>
      <c r="H77" s="107">
        <v>544.68240000000003</v>
      </c>
      <c r="I77" s="107"/>
      <c r="J77" s="107"/>
    </row>
    <row r="78" spans="1:10" x14ac:dyDescent="0.25">
      <c r="A78" s="103" t="s">
        <v>23</v>
      </c>
      <c r="B78" s="107">
        <v>234842.25</v>
      </c>
      <c r="C78" s="107">
        <v>9393.69</v>
      </c>
      <c r="D78" s="107">
        <v>4</v>
      </c>
      <c r="E78" s="107">
        <v>225444.56</v>
      </c>
      <c r="F78" s="107">
        <v>20704.907599999999</v>
      </c>
      <c r="G78" s="107">
        <v>2</v>
      </c>
      <c r="H78" s="107">
        <v>544.68240000000003</v>
      </c>
      <c r="I78" s="107"/>
      <c r="J78" s="107"/>
    </row>
    <row r="79" spans="1:10" x14ac:dyDescent="0.25">
      <c r="A79" s="79" t="s">
        <v>700</v>
      </c>
      <c r="B79" s="107">
        <v>55146.29</v>
      </c>
      <c r="C79" s="107">
        <v>2205.8516</v>
      </c>
      <c r="D79" s="107">
        <v>4</v>
      </c>
      <c r="E79" s="107">
        <v>52936.438399999999</v>
      </c>
      <c r="F79" s="107">
        <v>8590.8643999999986</v>
      </c>
      <c r="G79" s="107">
        <v>2</v>
      </c>
      <c r="H79" s="107">
        <v>75.845600000000005</v>
      </c>
      <c r="I79" s="107"/>
      <c r="J79" s="107"/>
    </row>
    <row r="80" spans="1:10" x14ac:dyDescent="0.25">
      <c r="A80" s="103" t="s">
        <v>27</v>
      </c>
      <c r="B80" s="107">
        <v>55146.29</v>
      </c>
      <c r="C80" s="107">
        <v>2205.8516</v>
      </c>
      <c r="D80" s="107">
        <v>4</v>
      </c>
      <c r="E80" s="107">
        <v>52936.438399999999</v>
      </c>
      <c r="F80" s="107">
        <v>8590.8643999999986</v>
      </c>
      <c r="G80" s="107">
        <v>2</v>
      </c>
      <c r="H80" s="107">
        <v>75.845600000000005</v>
      </c>
      <c r="I80" s="107"/>
      <c r="J80" s="107"/>
    </row>
    <row r="81" spans="1:10" x14ac:dyDescent="0.25">
      <c r="A81" s="79" t="s">
        <v>451</v>
      </c>
      <c r="B81" s="107">
        <v>555407.55999999994</v>
      </c>
      <c r="C81" s="107">
        <v>22216.302400000004</v>
      </c>
      <c r="D81" s="107">
        <v>26</v>
      </c>
      <c r="E81" s="107">
        <v>533165.25760000001</v>
      </c>
      <c r="F81" s="107">
        <v>56430.564800000007</v>
      </c>
      <c r="G81" s="107">
        <v>6</v>
      </c>
      <c r="H81" s="107">
        <v>880.4552000000001</v>
      </c>
      <c r="I81" s="107"/>
      <c r="J81" s="107">
        <v>5168.33</v>
      </c>
    </row>
    <row r="82" spans="1:10" x14ac:dyDescent="0.25">
      <c r="A82" s="103" t="s">
        <v>7</v>
      </c>
      <c r="B82" s="107">
        <v>105761.69</v>
      </c>
      <c r="C82" s="107">
        <v>4230.4675999999999</v>
      </c>
      <c r="D82" s="107">
        <v>10</v>
      </c>
      <c r="E82" s="107">
        <v>101521.2224</v>
      </c>
      <c r="F82" s="107">
        <v>5198.49</v>
      </c>
      <c r="G82" s="107">
        <v>0</v>
      </c>
      <c r="H82" s="107">
        <v>0</v>
      </c>
      <c r="I82" s="107"/>
      <c r="J82" s="107"/>
    </row>
    <row r="83" spans="1:10" x14ac:dyDescent="0.25">
      <c r="A83" s="103" t="s">
        <v>23</v>
      </c>
      <c r="B83" s="107">
        <v>350164.05</v>
      </c>
      <c r="C83" s="107">
        <v>14006.562</v>
      </c>
      <c r="D83" s="107">
        <v>4</v>
      </c>
      <c r="E83" s="107">
        <v>336153.48800000001</v>
      </c>
      <c r="F83" s="107">
        <v>27325.428400000001</v>
      </c>
      <c r="G83" s="107">
        <v>2</v>
      </c>
      <c r="H83" s="107">
        <v>746.14160000000004</v>
      </c>
      <c r="I83" s="107"/>
      <c r="J83" s="107"/>
    </row>
    <row r="84" spans="1:10" x14ac:dyDescent="0.25">
      <c r="A84" s="103" t="s">
        <v>27</v>
      </c>
      <c r="B84" s="107">
        <v>38800.600000000006</v>
      </c>
      <c r="C84" s="107">
        <v>1552.0240000000003</v>
      </c>
      <c r="D84" s="107">
        <v>4</v>
      </c>
      <c r="E84" s="107">
        <v>37244.576000000008</v>
      </c>
      <c r="F84" s="107">
        <v>8257.6931999999997</v>
      </c>
      <c r="G84" s="107">
        <v>2</v>
      </c>
      <c r="H84" s="107">
        <v>68.376800000000003</v>
      </c>
      <c r="I84" s="107"/>
      <c r="J84" s="107"/>
    </row>
    <row r="85" spans="1:10" x14ac:dyDescent="0.25">
      <c r="A85" s="103" t="s">
        <v>94</v>
      </c>
      <c r="B85" s="107">
        <v>60681.219999999994</v>
      </c>
      <c r="C85" s="107">
        <v>2427.2487999999998</v>
      </c>
      <c r="D85" s="107">
        <v>8</v>
      </c>
      <c r="E85" s="107">
        <v>58245.971199999993</v>
      </c>
      <c r="F85" s="107">
        <v>15648.9532</v>
      </c>
      <c r="G85" s="107">
        <v>2</v>
      </c>
      <c r="H85" s="107">
        <v>65.936800000000005</v>
      </c>
      <c r="I85" s="107"/>
      <c r="J85" s="107">
        <v>5168.33</v>
      </c>
    </row>
    <row r="86" spans="1:10" x14ac:dyDescent="0.25">
      <c r="A86" s="79" t="s">
        <v>656</v>
      </c>
      <c r="B86" s="107">
        <v>196602.21000000002</v>
      </c>
      <c r="C86" s="107">
        <v>8594.3595999999998</v>
      </c>
      <c r="D86" s="107">
        <v>8</v>
      </c>
      <c r="E86" s="107">
        <v>187999.8504</v>
      </c>
      <c r="F86" s="107">
        <v>7545.7087999999994</v>
      </c>
      <c r="G86" s="107">
        <v>4</v>
      </c>
      <c r="H86" s="107">
        <v>314.57119999999998</v>
      </c>
      <c r="I86" s="107"/>
      <c r="J86" s="107"/>
    </row>
    <row r="87" spans="1:10" x14ac:dyDescent="0.25">
      <c r="A87" s="103" t="s">
        <v>23</v>
      </c>
      <c r="B87" s="107">
        <v>160535.47</v>
      </c>
      <c r="C87" s="107">
        <v>7151.69</v>
      </c>
      <c r="D87" s="107">
        <v>4</v>
      </c>
      <c r="E87" s="107">
        <v>153379.78</v>
      </c>
      <c r="F87" s="107">
        <v>6668.4831999999997</v>
      </c>
      <c r="G87" s="107">
        <v>2</v>
      </c>
      <c r="H87" s="107">
        <v>277.93680000000001</v>
      </c>
      <c r="I87" s="107"/>
      <c r="J87" s="107"/>
    </row>
    <row r="88" spans="1:10" x14ac:dyDescent="0.25">
      <c r="A88" s="103" t="s">
        <v>27</v>
      </c>
      <c r="B88" s="107">
        <v>36066.740000000005</v>
      </c>
      <c r="C88" s="107">
        <v>1442.6696000000002</v>
      </c>
      <c r="D88" s="107">
        <v>4</v>
      </c>
      <c r="E88" s="107">
        <v>34620.070400000004</v>
      </c>
      <c r="F88" s="107">
        <v>877.22559999999999</v>
      </c>
      <c r="G88" s="107">
        <v>2</v>
      </c>
      <c r="H88" s="107">
        <v>36.634399999999999</v>
      </c>
      <c r="I88" s="107"/>
      <c r="J88" s="107"/>
    </row>
    <row r="89" spans="1:10" x14ac:dyDescent="0.25">
      <c r="A89" s="79" t="s">
        <v>543</v>
      </c>
      <c r="B89" s="107">
        <v>44650.79</v>
      </c>
      <c r="C89" s="107">
        <v>1786.0316</v>
      </c>
      <c r="D89" s="107">
        <v>12</v>
      </c>
      <c r="E89" s="107">
        <v>42852.758399999999</v>
      </c>
      <c r="F89" s="107">
        <v>1937.35</v>
      </c>
      <c r="G89" s="107">
        <v>0</v>
      </c>
      <c r="H89" s="107">
        <v>0</v>
      </c>
      <c r="I89" s="107"/>
      <c r="J89" s="107"/>
    </row>
    <row r="90" spans="1:10" x14ac:dyDescent="0.25">
      <c r="A90" s="103" t="s">
        <v>7</v>
      </c>
      <c r="B90" s="107">
        <v>44650.79</v>
      </c>
      <c r="C90" s="107">
        <v>1786.0316</v>
      </c>
      <c r="D90" s="107">
        <v>12</v>
      </c>
      <c r="E90" s="107">
        <v>42852.758399999999</v>
      </c>
      <c r="F90" s="107">
        <v>1937.35</v>
      </c>
      <c r="G90" s="107">
        <v>0</v>
      </c>
      <c r="H90" s="107">
        <v>0</v>
      </c>
      <c r="I90" s="107"/>
      <c r="J90" s="107"/>
    </row>
    <row r="91" spans="1:10" x14ac:dyDescent="0.25">
      <c r="A91" s="79" t="s">
        <v>503</v>
      </c>
      <c r="B91" s="107">
        <v>0</v>
      </c>
      <c r="C91" s="107">
        <v>0</v>
      </c>
      <c r="D91" s="107">
        <v>0</v>
      </c>
      <c r="E91" s="107">
        <v>0</v>
      </c>
      <c r="F91" s="107">
        <v>5568.6112000000003</v>
      </c>
      <c r="G91" s="107">
        <v>2</v>
      </c>
      <c r="H91" s="107">
        <v>232.1088</v>
      </c>
      <c r="I91" s="107"/>
      <c r="J91" s="107"/>
    </row>
    <row r="92" spans="1:10" x14ac:dyDescent="0.25">
      <c r="A92" s="103" t="s">
        <v>516</v>
      </c>
      <c r="B92" s="107">
        <v>0</v>
      </c>
      <c r="C92" s="107">
        <v>0</v>
      </c>
      <c r="D92" s="107">
        <v>0</v>
      </c>
      <c r="E92" s="107">
        <v>0</v>
      </c>
      <c r="F92" s="107">
        <v>5568.6112000000003</v>
      </c>
      <c r="G92" s="107">
        <v>2</v>
      </c>
      <c r="H92" s="107">
        <v>232.1088</v>
      </c>
      <c r="I92" s="107"/>
      <c r="J92" s="107"/>
    </row>
    <row r="93" spans="1:10" x14ac:dyDescent="0.25">
      <c r="A93" s="79" t="s">
        <v>450</v>
      </c>
      <c r="B93" s="107">
        <v>3972.75</v>
      </c>
      <c r="C93" s="107">
        <v>0</v>
      </c>
      <c r="D93" s="107">
        <v>0</v>
      </c>
      <c r="E93" s="107">
        <v>3972.75</v>
      </c>
      <c r="F93" s="107">
        <v>3258.87</v>
      </c>
      <c r="G93" s="107">
        <v>2</v>
      </c>
      <c r="H93" s="107">
        <v>135.87</v>
      </c>
      <c r="I93" s="107">
        <v>412</v>
      </c>
      <c r="J93" s="107"/>
    </row>
    <row r="94" spans="1:10" x14ac:dyDescent="0.25">
      <c r="A94" s="103" t="s">
        <v>94</v>
      </c>
      <c r="B94" s="107">
        <v>3972.75</v>
      </c>
      <c r="C94" s="107">
        <v>0</v>
      </c>
      <c r="D94" s="107">
        <v>0</v>
      </c>
      <c r="E94" s="107">
        <v>3972.75</v>
      </c>
      <c r="F94" s="107">
        <v>3258.87</v>
      </c>
      <c r="G94" s="107">
        <v>2</v>
      </c>
      <c r="H94" s="107">
        <v>135.87</v>
      </c>
      <c r="I94" s="107">
        <v>412</v>
      </c>
      <c r="J94" s="107"/>
    </row>
    <row r="95" spans="1:10" x14ac:dyDescent="0.25">
      <c r="A95" s="79" t="s">
        <v>452</v>
      </c>
      <c r="B95" s="107">
        <v>38347.22</v>
      </c>
      <c r="C95" s="107">
        <v>1533.8888000000002</v>
      </c>
      <c r="D95" s="107">
        <v>8</v>
      </c>
      <c r="E95" s="107">
        <v>36805.331200000001</v>
      </c>
      <c r="F95" s="107">
        <v>10662.870799999999</v>
      </c>
      <c r="G95" s="107">
        <v>2</v>
      </c>
      <c r="H95" s="107">
        <v>56.999200000000002</v>
      </c>
      <c r="I95" s="107"/>
      <c r="J95" s="107"/>
    </row>
    <row r="96" spans="1:10" x14ac:dyDescent="0.25">
      <c r="A96" s="103" t="s">
        <v>94</v>
      </c>
      <c r="B96" s="107">
        <v>38347.22</v>
      </c>
      <c r="C96" s="107">
        <v>1533.8888000000002</v>
      </c>
      <c r="D96" s="107">
        <v>8</v>
      </c>
      <c r="E96" s="107">
        <v>36805.331200000001</v>
      </c>
      <c r="F96" s="107">
        <v>10662.870799999999</v>
      </c>
      <c r="G96" s="107">
        <v>2</v>
      </c>
      <c r="H96" s="107">
        <v>56.999200000000002</v>
      </c>
      <c r="I96" s="107"/>
      <c r="J96" s="107"/>
    </row>
    <row r="97" spans="1:10" x14ac:dyDescent="0.25">
      <c r="A97" s="79" t="s">
        <v>342</v>
      </c>
      <c r="B97" s="107">
        <v>34732.519999999997</v>
      </c>
      <c r="C97" s="107">
        <v>1389.3008</v>
      </c>
      <c r="D97" s="107">
        <v>4</v>
      </c>
      <c r="E97" s="107">
        <v>33339.2192</v>
      </c>
      <c r="F97" s="107">
        <v>4377.3572000000004</v>
      </c>
      <c r="G97" s="107">
        <v>2</v>
      </c>
      <c r="H97" s="107">
        <v>38.812800000000003</v>
      </c>
      <c r="I97" s="107"/>
      <c r="J97" s="107"/>
    </row>
    <row r="98" spans="1:10" x14ac:dyDescent="0.25">
      <c r="A98" s="103" t="s">
        <v>27</v>
      </c>
      <c r="B98" s="107">
        <v>34732.519999999997</v>
      </c>
      <c r="C98" s="107">
        <v>1389.3008</v>
      </c>
      <c r="D98" s="107">
        <v>4</v>
      </c>
      <c r="E98" s="107">
        <v>33339.2192</v>
      </c>
      <c r="F98" s="107">
        <v>4377.3572000000004</v>
      </c>
      <c r="G98" s="107">
        <v>2</v>
      </c>
      <c r="H98" s="107">
        <v>38.812800000000003</v>
      </c>
      <c r="I98" s="107"/>
      <c r="J98" s="107"/>
    </row>
    <row r="99" spans="1:10" x14ac:dyDescent="0.25">
      <c r="A99" s="79" t="s">
        <v>279</v>
      </c>
      <c r="B99" s="107">
        <v>113858.76999999999</v>
      </c>
      <c r="C99" s="107">
        <v>4554.3507999999993</v>
      </c>
      <c r="D99" s="107">
        <v>14</v>
      </c>
      <c r="E99" s="107">
        <v>109290.41919999999</v>
      </c>
      <c r="F99" s="107">
        <v>5287.56</v>
      </c>
      <c r="G99" s="107">
        <v>0</v>
      </c>
      <c r="H99" s="107">
        <v>0</v>
      </c>
      <c r="I99" s="107"/>
      <c r="J99" s="107"/>
    </row>
    <row r="100" spans="1:10" x14ac:dyDescent="0.25">
      <c r="A100" s="103" t="s">
        <v>7</v>
      </c>
      <c r="B100" s="107">
        <v>113858.76999999999</v>
      </c>
      <c r="C100" s="107">
        <v>4554.3507999999993</v>
      </c>
      <c r="D100" s="107">
        <v>14</v>
      </c>
      <c r="E100" s="107">
        <v>109290.41919999999</v>
      </c>
      <c r="F100" s="107">
        <v>5287.56</v>
      </c>
      <c r="G100" s="107">
        <v>0</v>
      </c>
      <c r="H100" s="107">
        <v>0</v>
      </c>
      <c r="I100" s="107"/>
      <c r="J100" s="107"/>
    </row>
    <row r="101" spans="1:10" x14ac:dyDescent="0.25">
      <c r="A101" s="79" t="s">
        <v>326</v>
      </c>
      <c r="B101" s="107">
        <v>311700.48000000004</v>
      </c>
      <c r="C101" s="107">
        <v>12468.019200000002</v>
      </c>
      <c r="D101" s="107">
        <v>4</v>
      </c>
      <c r="E101" s="107">
        <v>299228.46080000006</v>
      </c>
      <c r="F101" s="107">
        <v>44269.890800000001</v>
      </c>
      <c r="G101" s="107">
        <v>2</v>
      </c>
      <c r="H101" s="107">
        <v>608.0992</v>
      </c>
      <c r="I101" s="107"/>
      <c r="J101" s="107"/>
    </row>
    <row r="102" spans="1:10" x14ac:dyDescent="0.25">
      <c r="A102" s="103" t="s">
        <v>23</v>
      </c>
      <c r="B102" s="107">
        <v>311700.48000000004</v>
      </c>
      <c r="C102" s="107">
        <v>12468.019200000002</v>
      </c>
      <c r="D102" s="107">
        <v>4</v>
      </c>
      <c r="E102" s="107">
        <v>299228.46080000006</v>
      </c>
      <c r="F102" s="107">
        <v>44269.890800000001</v>
      </c>
      <c r="G102" s="107">
        <v>2</v>
      </c>
      <c r="H102" s="107">
        <v>608.0992</v>
      </c>
      <c r="I102" s="107"/>
      <c r="J102" s="107"/>
    </row>
    <row r="103" spans="1:10" x14ac:dyDescent="0.25">
      <c r="A103" s="79" t="s">
        <v>544</v>
      </c>
      <c r="B103" s="107">
        <v>503636.77</v>
      </c>
      <c r="C103" s="107">
        <v>20145.470800000003</v>
      </c>
      <c r="D103" s="107">
        <v>18</v>
      </c>
      <c r="E103" s="107">
        <v>483473.29920000001</v>
      </c>
      <c r="F103" s="107">
        <v>37512.502800000002</v>
      </c>
      <c r="G103" s="107">
        <v>4</v>
      </c>
      <c r="H103" s="107">
        <v>827.2872000000001</v>
      </c>
      <c r="I103" s="107"/>
      <c r="J103" s="107"/>
    </row>
    <row r="104" spans="1:10" x14ac:dyDescent="0.25">
      <c r="A104" s="103" t="s">
        <v>7</v>
      </c>
      <c r="B104" s="107">
        <v>23632.93</v>
      </c>
      <c r="C104" s="107">
        <v>945.31720000000007</v>
      </c>
      <c r="D104" s="107">
        <v>10</v>
      </c>
      <c r="E104" s="107">
        <v>22677.612799999999</v>
      </c>
      <c r="F104" s="107">
        <v>2115.48</v>
      </c>
      <c r="G104" s="107">
        <v>0</v>
      </c>
      <c r="H104" s="107">
        <v>0</v>
      </c>
      <c r="I104" s="107"/>
      <c r="J104" s="107"/>
    </row>
    <row r="105" spans="1:10" x14ac:dyDescent="0.25">
      <c r="A105" s="103" t="s">
        <v>23</v>
      </c>
      <c r="B105" s="107">
        <v>397208.19</v>
      </c>
      <c r="C105" s="107">
        <v>15888.327600000001</v>
      </c>
      <c r="D105" s="107">
        <v>4</v>
      </c>
      <c r="E105" s="107">
        <v>381315.86239999998</v>
      </c>
      <c r="F105" s="107">
        <v>25041.769199999999</v>
      </c>
      <c r="G105" s="107">
        <v>2</v>
      </c>
      <c r="H105" s="107">
        <v>733.08080000000007</v>
      </c>
      <c r="I105" s="107"/>
      <c r="J105" s="107"/>
    </row>
    <row r="106" spans="1:10" x14ac:dyDescent="0.25">
      <c r="A106" s="103" t="s">
        <v>27</v>
      </c>
      <c r="B106" s="107">
        <v>82795.649999999994</v>
      </c>
      <c r="C106" s="107">
        <v>3311.826</v>
      </c>
      <c r="D106" s="107">
        <v>4</v>
      </c>
      <c r="E106" s="107">
        <v>79479.823999999993</v>
      </c>
      <c r="F106" s="107">
        <v>10355.2536</v>
      </c>
      <c r="G106" s="107">
        <v>2</v>
      </c>
      <c r="H106" s="107">
        <v>94.206400000000002</v>
      </c>
      <c r="I106" s="107"/>
      <c r="J106" s="107"/>
    </row>
    <row r="107" spans="1:10" x14ac:dyDescent="0.25">
      <c r="A107" s="79" t="s">
        <v>495</v>
      </c>
      <c r="B107" s="107">
        <v>33806.51</v>
      </c>
      <c r="C107" s="107">
        <v>1327.33</v>
      </c>
      <c r="D107" s="107">
        <v>2</v>
      </c>
      <c r="E107" s="107">
        <v>32477.18</v>
      </c>
      <c r="F107" s="107">
        <v>0</v>
      </c>
      <c r="G107" s="107">
        <v>0</v>
      </c>
      <c r="H107" s="107">
        <v>0</v>
      </c>
      <c r="I107" s="107"/>
      <c r="J107" s="107"/>
    </row>
    <row r="108" spans="1:10" x14ac:dyDescent="0.25">
      <c r="A108" s="103" t="s">
        <v>94</v>
      </c>
      <c r="B108" s="107">
        <v>33806.51</v>
      </c>
      <c r="C108" s="107">
        <v>1327.33</v>
      </c>
      <c r="D108" s="107">
        <v>2</v>
      </c>
      <c r="E108" s="107">
        <v>32477.18</v>
      </c>
      <c r="F108" s="107">
        <v>0</v>
      </c>
      <c r="G108" s="107">
        <v>0</v>
      </c>
      <c r="H108" s="107">
        <v>0</v>
      </c>
      <c r="I108" s="107"/>
      <c r="J108" s="107"/>
    </row>
    <row r="109" spans="1:10" x14ac:dyDescent="0.25">
      <c r="A109" s="79" t="s">
        <v>480</v>
      </c>
      <c r="B109" s="107">
        <v>23892.760000000002</v>
      </c>
      <c r="C109" s="107">
        <v>27.69</v>
      </c>
      <c r="D109" s="107">
        <v>0</v>
      </c>
      <c r="E109" s="107">
        <v>23865.070000000003</v>
      </c>
      <c r="F109" s="107">
        <v>6024.9</v>
      </c>
      <c r="G109" s="107">
        <v>0</v>
      </c>
      <c r="H109" s="107">
        <v>0</v>
      </c>
      <c r="I109" s="107">
        <v>103</v>
      </c>
      <c r="J109" s="107"/>
    </row>
    <row r="110" spans="1:10" x14ac:dyDescent="0.25">
      <c r="A110" s="103" t="s">
        <v>94</v>
      </c>
      <c r="B110" s="107">
        <v>23892.760000000002</v>
      </c>
      <c r="C110" s="107">
        <v>27.69</v>
      </c>
      <c r="D110" s="107">
        <v>0</v>
      </c>
      <c r="E110" s="107">
        <v>23865.070000000003</v>
      </c>
      <c r="F110" s="107">
        <v>6024.9</v>
      </c>
      <c r="G110" s="107">
        <v>0</v>
      </c>
      <c r="H110" s="107">
        <v>0</v>
      </c>
      <c r="I110" s="107">
        <v>103</v>
      </c>
      <c r="J110" s="107"/>
    </row>
    <row r="111" spans="1:10" x14ac:dyDescent="0.25">
      <c r="A111" s="79" t="s">
        <v>454</v>
      </c>
      <c r="B111" s="107">
        <v>140111.96</v>
      </c>
      <c r="C111" s="107">
        <v>5604.4784</v>
      </c>
      <c r="D111" s="107">
        <v>8</v>
      </c>
      <c r="E111" s="107">
        <v>134499.4816</v>
      </c>
      <c r="F111" s="107">
        <v>12210.582</v>
      </c>
      <c r="G111" s="107">
        <v>2</v>
      </c>
      <c r="H111" s="107">
        <v>74.028000000000006</v>
      </c>
      <c r="I111" s="107">
        <v>103</v>
      </c>
      <c r="J111" s="107"/>
    </row>
    <row r="112" spans="1:10" x14ac:dyDescent="0.25">
      <c r="A112" s="103" t="s">
        <v>94</v>
      </c>
      <c r="B112" s="107">
        <v>140111.96</v>
      </c>
      <c r="C112" s="107">
        <v>5604.4784</v>
      </c>
      <c r="D112" s="107">
        <v>8</v>
      </c>
      <c r="E112" s="107">
        <v>134499.4816</v>
      </c>
      <c r="F112" s="107">
        <v>12210.582</v>
      </c>
      <c r="G112" s="107">
        <v>2</v>
      </c>
      <c r="H112" s="107">
        <v>74.028000000000006</v>
      </c>
      <c r="I112" s="107">
        <v>103</v>
      </c>
      <c r="J112" s="107"/>
    </row>
    <row r="113" spans="1:10" x14ac:dyDescent="0.25">
      <c r="A113" s="79" t="s">
        <v>448</v>
      </c>
      <c r="B113" s="107">
        <v>39943.81</v>
      </c>
      <c r="C113" s="107">
        <v>1597.7523999999999</v>
      </c>
      <c r="D113" s="107">
        <v>8</v>
      </c>
      <c r="E113" s="107">
        <v>38338.0576</v>
      </c>
      <c r="F113" s="107">
        <v>152.75199999999998</v>
      </c>
      <c r="G113" s="107">
        <v>2</v>
      </c>
      <c r="H113" s="107">
        <v>6.4479999999999995</v>
      </c>
      <c r="I113" s="107"/>
      <c r="J113" s="107"/>
    </row>
    <row r="114" spans="1:10" x14ac:dyDescent="0.25">
      <c r="A114" s="103" t="s">
        <v>94</v>
      </c>
      <c r="B114" s="107">
        <v>39943.81</v>
      </c>
      <c r="C114" s="107">
        <v>1597.7523999999999</v>
      </c>
      <c r="D114" s="107">
        <v>8</v>
      </c>
      <c r="E114" s="107">
        <v>38338.0576</v>
      </c>
      <c r="F114" s="107">
        <v>152.75199999999998</v>
      </c>
      <c r="G114" s="107">
        <v>2</v>
      </c>
      <c r="H114" s="107">
        <v>6.4479999999999995</v>
      </c>
      <c r="I114" s="107"/>
      <c r="J114" s="107"/>
    </row>
    <row r="115" spans="1:10" x14ac:dyDescent="0.25">
      <c r="A115" s="79" t="s">
        <v>347</v>
      </c>
      <c r="B115" s="107">
        <v>57523.450000000004</v>
      </c>
      <c r="C115" s="107">
        <v>2300.9380000000001</v>
      </c>
      <c r="D115" s="107">
        <v>8</v>
      </c>
      <c r="E115" s="107">
        <v>55214.512000000002</v>
      </c>
      <c r="F115" s="107">
        <v>1948.6355999999998</v>
      </c>
      <c r="G115" s="107">
        <v>2</v>
      </c>
      <c r="H115" s="107">
        <v>13.294400000000001</v>
      </c>
      <c r="I115" s="107"/>
      <c r="J115" s="107"/>
    </row>
    <row r="116" spans="1:10" x14ac:dyDescent="0.25">
      <c r="A116" s="103" t="s">
        <v>94</v>
      </c>
      <c r="B116" s="107">
        <v>57523.450000000004</v>
      </c>
      <c r="C116" s="107">
        <v>2300.9380000000001</v>
      </c>
      <c r="D116" s="107">
        <v>8</v>
      </c>
      <c r="E116" s="107">
        <v>55214.512000000002</v>
      </c>
      <c r="F116" s="107">
        <v>1948.6355999999998</v>
      </c>
      <c r="G116" s="107">
        <v>2</v>
      </c>
      <c r="H116" s="107">
        <v>13.294400000000001</v>
      </c>
      <c r="I116" s="107"/>
      <c r="J116" s="107"/>
    </row>
    <row r="117" spans="1:10" x14ac:dyDescent="0.25">
      <c r="A117" s="79" t="s">
        <v>491</v>
      </c>
      <c r="B117" s="107">
        <v>51743.58</v>
      </c>
      <c r="C117" s="107">
        <v>2069.7431999999999</v>
      </c>
      <c r="D117" s="107">
        <v>4</v>
      </c>
      <c r="E117" s="107">
        <v>49669.836800000005</v>
      </c>
      <c r="F117" s="107">
        <v>0</v>
      </c>
      <c r="G117" s="107">
        <v>0</v>
      </c>
      <c r="H117" s="107">
        <v>0</v>
      </c>
      <c r="I117" s="107"/>
      <c r="J117" s="107"/>
    </row>
    <row r="118" spans="1:10" x14ac:dyDescent="0.25">
      <c r="A118" s="103" t="s">
        <v>23</v>
      </c>
      <c r="B118" s="107">
        <v>51743.58</v>
      </c>
      <c r="C118" s="107">
        <v>2069.7431999999999</v>
      </c>
      <c r="D118" s="107">
        <v>4</v>
      </c>
      <c r="E118" s="107">
        <v>49669.836800000005</v>
      </c>
      <c r="F118" s="107">
        <v>0</v>
      </c>
      <c r="G118" s="107">
        <v>0</v>
      </c>
      <c r="H118" s="107">
        <v>0</v>
      </c>
      <c r="I118" s="107"/>
      <c r="J118" s="107"/>
    </row>
    <row r="119" spans="1:10" x14ac:dyDescent="0.25">
      <c r="A119" s="79" t="s">
        <v>497</v>
      </c>
      <c r="B119" s="107">
        <v>0</v>
      </c>
      <c r="C119" s="107">
        <v>0</v>
      </c>
      <c r="D119" s="107">
        <v>0</v>
      </c>
      <c r="E119" s="107">
        <v>0</v>
      </c>
      <c r="F119" s="107">
        <v>3384.92</v>
      </c>
      <c r="G119" s="107">
        <v>0</v>
      </c>
      <c r="H119" s="107">
        <v>0</v>
      </c>
      <c r="I119" s="107"/>
      <c r="J119" s="107"/>
    </row>
    <row r="120" spans="1:10" x14ac:dyDescent="0.25">
      <c r="A120" s="103" t="s">
        <v>516</v>
      </c>
      <c r="B120" s="107">
        <v>0</v>
      </c>
      <c r="C120" s="107">
        <v>0</v>
      </c>
      <c r="D120" s="107">
        <v>0</v>
      </c>
      <c r="E120" s="107">
        <v>0</v>
      </c>
      <c r="F120" s="107">
        <v>3384.92</v>
      </c>
      <c r="G120" s="107">
        <v>0</v>
      </c>
      <c r="H120" s="107">
        <v>0</v>
      </c>
      <c r="I120" s="107"/>
      <c r="J120" s="107"/>
    </row>
    <row r="121" spans="1:10" x14ac:dyDescent="0.25">
      <c r="A121" s="79" t="s">
        <v>350</v>
      </c>
      <c r="B121" s="107">
        <v>40270.090000000004</v>
      </c>
      <c r="C121" s="107">
        <v>1610.8036000000002</v>
      </c>
      <c r="D121" s="107">
        <v>8</v>
      </c>
      <c r="E121" s="107">
        <v>38651.286400000005</v>
      </c>
      <c r="F121" s="107">
        <v>13562.806399999999</v>
      </c>
      <c r="G121" s="107">
        <v>2</v>
      </c>
      <c r="H121" s="107">
        <v>64.953599999999994</v>
      </c>
      <c r="I121" s="107"/>
      <c r="J121" s="107"/>
    </row>
    <row r="122" spans="1:10" x14ac:dyDescent="0.25">
      <c r="A122" s="103" t="s">
        <v>94</v>
      </c>
      <c r="B122" s="107">
        <v>40270.090000000004</v>
      </c>
      <c r="C122" s="107">
        <v>1610.8036000000002</v>
      </c>
      <c r="D122" s="107">
        <v>8</v>
      </c>
      <c r="E122" s="107">
        <v>38651.286400000005</v>
      </c>
      <c r="F122" s="107">
        <v>13562.806399999999</v>
      </c>
      <c r="G122" s="107">
        <v>2</v>
      </c>
      <c r="H122" s="107">
        <v>64.953599999999994</v>
      </c>
      <c r="I122" s="107"/>
      <c r="J122" s="107"/>
    </row>
    <row r="123" spans="1:10" x14ac:dyDescent="0.25">
      <c r="A123" s="79" t="s">
        <v>336</v>
      </c>
      <c r="B123" s="107">
        <v>27086.9</v>
      </c>
      <c r="C123" s="107">
        <v>1083.4760000000001</v>
      </c>
      <c r="D123" s="107">
        <v>4</v>
      </c>
      <c r="E123" s="107">
        <v>25999.424000000003</v>
      </c>
      <c r="F123" s="107">
        <v>2915.3592000000003</v>
      </c>
      <c r="G123" s="107">
        <v>2</v>
      </c>
      <c r="H123" s="107">
        <v>27.9208</v>
      </c>
      <c r="I123" s="107"/>
      <c r="J123" s="107"/>
    </row>
    <row r="124" spans="1:10" x14ac:dyDescent="0.25">
      <c r="A124" s="103" t="s">
        <v>27</v>
      </c>
      <c r="B124" s="107">
        <v>27086.9</v>
      </c>
      <c r="C124" s="107">
        <v>1083.4760000000001</v>
      </c>
      <c r="D124" s="107">
        <v>4</v>
      </c>
      <c r="E124" s="107">
        <v>25999.424000000003</v>
      </c>
      <c r="F124" s="107">
        <v>2915.3592000000003</v>
      </c>
      <c r="G124" s="107">
        <v>2</v>
      </c>
      <c r="H124" s="107">
        <v>27.9208</v>
      </c>
      <c r="I124" s="107"/>
      <c r="J124" s="107"/>
    </row>
    <row r="125" spans="1:10" x14ac:dyDescent="0.25">
      <c r="A125" s="79" t="s">
        <v>282</v>
      </c>
      <c r="B125" s="107">
        <v>58089.61</v>
      </c>
      <c r="C125" s="107">
        <v>2323.5844000000002</v>
      </c>
      <c r="D125" s="107">
        <v>10</v>
      </c>
      <c r="E125" s="107">
        <v>55756.025600000001</v>
      </c>
      <c r="F125" s="107">
        <v>2106.58</v>
      </c>
      <c r="G125" s="107">
        <v>0</v>
      </c>
      <c r="H125" s="107">
        <v>0</v>
      </c>
      <c r="I125" s="107"/>
      <c r="J125" s="107"/>
    </row>
    <row r="126" spans="1:10" x14ac:dyDescent="0.25">
      <c r="A126" s="103" t="s">
        <v>7</v>
      </c>
      <c r="B126" s="107">
        <v>58089.61</v>
      </c>
      <c r="C126" s="107">
        <v>2323.5844000000002</v>
      </c>
      <c r="D126" s="107">
        <v>10</v>
      </c>
      <c r="E126" s="107">
        <v>55756.025600000001</v>
      </c>
      <c r="F126" s="107">
        <v>2106.58</v>
      </c>
      <c r="G126" s="107">
        <v>0</v>
      </c>
      <c r="H126" s="107">
        <v>0</v>
      </c>
      <c r="I126" s="107"/>
      <c r="J126" s="107"/>
    </row>
    <row r="127" spans="1:10" x14ac:dyDescent="0.25">
      <c r="A127" s="79" t="s">
        <v>517</v>
      </c>
      <c r="B127" s="107">
        <v>0</v>
      </c>
      <c r="C127" s="107">
        <v>0</v>
      </c>
      <c r="D127" s="107">
        <v>0</v>
      </c>
      <c r="E127" s="107">
        <v>0</v>
      </c>
      <c r="F127" s="107">
        <v>3015.4143999999997</v>
      </c>
      <c r="G127" s="107">
        <v>2</v>
      </c>
      <c r="H127" s="107">
        <v>125.7256</v>
      </c>
      <c r="I127" s="107"/>
      <c r="J127" s="107"/>
    </row>
    <row r="128" spans="1:10" x14ac:dyDescent="0.25">
      <c r="A128" s="103" t="s">
        <v>516</v>
      </c>
      <c r="B128" s="107">
        <v>0</v>
      </c>
      <c r="C128" s="107">
        <v>0</v>
      </c>
      <c r="D128" s="107">
        <v>0</v>
      </c>
      <c r="E128" s="107">
        <v>0</v>
      </c>
      <c r="F128" s="107">
        <v>3015.4143999999997</v>
      </c>
      <c r="G128" s="107">
        <v>2</v>
      </c>
      <c r="H128" s="107">
        <v>125.7256</v>
      </c>
      <c r="I128" s="107"/>
      <c r="J128" s="107"/>
    </row>
    <row r="129" spans="1:10" x14ac:dyDescent="0.25">
      <c r="A129" s="79" t="s">
        <v>535</v>
      </c>
      <c r="B129" s="107">
        <v>0</v>
      </c>
      <c r="C129" s="107">
        <v>0</v>
      </c>
      <c r="D129" s="107">
        <v>0</v>
      </c>
      <c r="E129" s="107">
        <v>0</v>
      </c>
      <c r="F129" s="107">
        <v>0</v>
      </c>
      <c r="G129" s="107">
        <v>0</v>
      </c>
      <c r="H129" s="107">
        <v>0</v>
      </c>
      <c r="I129" s="107"/>
      <c r="J129" s="107"/>
    </row>
    <row r="130" spans="1:10" x14ac:dyDescent="0.25">
      <c r="A130" s="103" t="s">
        <v>27</v>
      </c>
      <c r="B130" s="107">
        <v>0</v>
      </c>
      <c r="C130" s="107">
        <v>0</v>
      </c>
      <c r="D130" s="107">
        <v>0</v>
      </c>
      <c r="E130" s="107">
        <v>0</v>
      </c>
      <c r="F130" s="107">
        <v>0</v>
      </c>
      <c r="G130" s="107">
        <v>0</v>
      </c>
      <c r="H130" s="107">
        <v>0</v>
      </c>
      <c r="I130" s="107"/>
      <c r="J130" s="107"/>
    </row>
    <row r="131" spans="1:10" x14ac:dyDescent="0.25">
      <c r="A131" s="79" t="s">
        <v>512</v>
      </c>
      <c r="B131" s="107">
        <v>0</v>
      </c>
      <c r="C131" s="107">
        <v>0</v>
      </c>
      <c r="D131" s="107">
        <v>0</v>
      </c>
      <c r="E131" s="107">
        <v>0</v>
      </c>
      <c r="F131" s="107">
        <v>725.45</v>
      </c>
      <c r="G131" s="107">
        <v>0</v>
      </c>
      <c r="H131" s="107">
        <v>0</v>
      </c>
      <c r="I131" s="107"/>
      <c r="J131" s="107"/>
    </row>
    <row r="132" spans="1:10" x14ac:dyDescent="0.25">
      <c r="A132" s="103" t="s">
        <v>516</v>
      </c>
      <c r="B132" s="107">
        <v>0</v>
      </c>
      <c r="C132" s="107">
        <v>0</v>
      </c>
      <c r="D132" s="107">
        <v>0</v>
      </c>
      <c r="E132" s="107">
        <v>0</v>
      </c>
      <c r="F132" s="107">
        <v>725.45</v>
      </c>
      <c r="G132" s="107">
        <v>0</v>
      </c>
      <c r="H132" s="107">
        <v>0</v>
      </c>
      <c r="I132" s="107"/>
      <c r="J132" s="107"/>
    </row>
    <row r="133" spans="1:10" x14ac:dyDescent="0.25">
      <c r="A133" s="79" t="s">
        <v>504</v>
      </c>
      <c r="B133" s="107">
        <v>0</v>
      </c>
      <c r="C133" s="107">
        <v>0</v>
      </c>
      <c r="D133" s="107">
        <v>0</v>
      </c>
      <c r="E133" s="107">
        <v>0</v>
      </c>
      <c r="F133" s="107">
        <v>967.12</v>
      </c>
      <c r="G133" s="107">
        <v>0</v>
      </c>
      <c r="H133" s="107">
        <v>0</v>
      </c>
      <c r="I133" s="107"/>
      <c r="J133" s="107"/>
    </row>
    <row r="134" spans="1:10" x14ac:dyDescent="0.25">
      <c r="A134" s="103" t="s">
        <v>516</v>
      </c>
      <c r="B134" s="107">
        <v>0</v>
      </c>
      <c r="C134" s="107">
        <v>0</v>
      </c>
      <c r="D134" s="107">
        <v>0</v>
      </c>
      <c r="E134" s="107">
        <v>0</v>
      </c>
      <c r="F134" s="107">
        <v>967.12</v>
      </c>
      <c r="G134" s="107">
        <v>0</v>
      </c>
      <c r="H134" s="107">
        <v>0</v>
      </c>
      <c r="I134" s="107"/>
      <c r="J134" s="107"/>
    </row>
    <row r="135" spans="1:10" x14ac:dyDescent="0.25">
      <c r="A135" s="79" t="s">
        <v>500</v>
      </c>
      <c r="B135" s="107">
        <v>0</v>
      </c>
      <c r="C135" s="107">
        <v>0</v>
      </c>
      <c r="D135" s="107">
        <v>0</v>
      </c>
      <c r="E135" s="107">
        <v>0</v>
      </c>
      <c r="F135" s="107">
        <v>1450.68</v>
      </c>
      <c r="G135" s="107">
        <v>0</v>
      </c>
      <c r="H135" s="107">
        <v>0</v>
      </c>
      <c r="I135" s="107"/>
      <c r="J135" s="107"/>
    </row>
    <row r="136" spans="1:10" x14ac:dyDescent="0.25">
      <c r="A136" s="103" t="s">
        <v>516</v>
      </c>
      <c r="B136" s="107">
        <v>0</v>
      </c>
      <c r="C136" s="107">
        <v>0</v>
      </c>
      <c r="D136" s="107">
        <v>0</v>
      </c>
      <c r="E136" s="107">
        <v>0</v>
      </c>
      <c r="F136" s="107">
        <v>1450.68</v>
      </c>
      <c r="G136" s="107">
        <v>0</v>
      </c>
      <c r="H136" s="107">
        <v>0</v>
      </c>
      <c r="I136" s="107"/>
      <c r="J136" s="107"/>
    </row>
    <row r="137" spans="1:10" x14ac:dyDescent="0.25">
      <c r="A137" s="79" t="s">
        <v>518</v>
      </c>
      <c r="B137" s="107">
        <v>0</v>
      </c>
      <c r="C137" s="107">
        <v>0</v>
      </c>
      <c r="D137" s="107">
        <v>0</v>
      </c>
      <c r="E137" s="107">
        <v>0</v>
      </c>
      <c r="F137" s="107">
        <v>2319.0880000000002</v>
      </c>
      <c r="G137" s="107">
        <v>2</v>
      </c>
      <c r="H137" s="107">
        <v>96.712000000000003</v>
      </c>
      <c r="I137" s="107"/>
      <c r="J137" s="107"/>
    </row>
    <row r="138" spans="1:10" x14ac:dyDescent="0.25">
      <c r="A138" s="103" t="s">
        <v>516</v>
      </c>
      <c r="B138" s="107">
        <v>0</v>
      </c>
      <c r="C138" s="107">
        <v>0</v>
      </c>
      <c r="D138" s="107">
        <v>0</v>
      </c>
      <c r="E138" s="107">
        <v>0</v>
      </c>
      <c r="F138" s="107">
        <v>2319.0880000000002</v>
      </c>
      <c r="G138" s="107">
        <v>2</v>
      </c>
      <c r="H138" s="107">
        <v>96.712000000000003</v>
      </c>
      <c r="I138" s="107"/>
      <c r="J138" s="107"/>
    </row>
    <row r="139" spans="1:10" x14ac:dyDescent="0.25">
      <c r="A139" s="79" t="s">
        <v>194</v>
      </c>
      <c r="B139" s="107">
        <v>41736.259999999995</v>
      </c>
      <c r="C139" s="107">
        <v>1669.4503999999997</v>
      </c>
      <c r="D139" s="107">
        <v>4</v>
      </c>
      <c r="E139" s="107">
        <v>40062.809599999993</v>
      </c>
      <c r="F139" s="107">
        <v>1706.2624000000001</v>
      </c>
      <c r="G139" s="107">
        <v>2</v>
      </c>
      <c r="H139" s="107">
        <v>71.177599999999998</v>
      </c>
      <c r="I139" s="107"/>
      <c r="J139" s="107"/>
    </row>
    <row r="140" spans="1:10" x14ac:dyDescent="0.25">
      <c r="A140" s="103" t="s">
        <v>27</v>
      </c>
      <c r="B140" s="107">
        <v>41736.259999999995</v>
      </c>
      <c r="C140" s="107">
        <v>1669.4503999999997</v>
      </c>
      <c r="D140" s="107">
        <v>4</v>
      </c>
      <c r="E140" s="107">
        <v>40062.809599999993</v>
      </c>
      <c r="F140" s="107">
        <v>1706.2624000000001</v>
      </c>
      <c r="G140" s="107">
        <v>2</v>
      </c>
      <c r="H140" s="107">
        <v>71.177599999999998</v>
      </c>
      <c r="I140" s="107"/>
      <c r="J140" s="107"/>
    </row>
    <row r="141" spans="1:10" x14ac:dyDescent="0.25">
      <c r="A141" s="79" t="s">
        <v>192</v>
      </c>
      <c r="B141" s="107">
        <v>305643.46999999997</v>
      </c>
      <c r="C141" s="107">
        <v>12225.738799999999</v>
      </c>
      <c r="D141" s="107">
        <v>4</v>
      </c>
      <c r="E141" s="107">
        <v>293413.73119999998</v>
      </c>
      <c r="F141" s="107">
        <v>16472.819200000002</v>
      </c>
      <c r="G141" s="107">
        <v>2</v>
      </c>
      <c r="H141" s="107">
        <v>686.45080000000007</v>
      </c>
      <c r="I141" s="107"/>
      <c r="J141" s="107"/>
    </row>
    <row r="142" spans="1:10" x14ac:dyDescent="0.25">
      <c r="A142" s="103" t="s">
        <v>23</v>
      </c>
      <c r="B142" s="107">
        <v>305643.46999999997</v>
      </c>
      <c r="C142" s="107">
        <v>12225.738799999999</v>
      </c>
      <c r="D142" s="107">
        <v>4</v>
      </c>
      <c r="E142" s="107">
        <v>293413.73119999998</v>
      </c>
      <c r="F142" s="107">
        <v>16472.819200000002</v>
      </c>
      <c r="G142" s="107">
        <v>2</v>
      </c>
      <c r="H142" s="107">
        <v>686.45080000000007</v>
      </c>
      <c r="I142" s="107"/>
      <c r="J142" s="107"/>
    </row>
    <row r="143" spans="1:10" x14ac:dyDescent="0.25">
      <c r="A143" s="79" t="s">
        <v>344</v>
      </c>
      <c r="B143" s="107">
        <v>32246.68</v>
      </c>
      <c r="C143" s="107">
        <v>1289.8672000000001</v>
      </c>
      <c r="D143" s="107">
        <v>4</v>
      </c>
      <c r="E143" s="107">
        <v>30952.8128</v>
      </c>
      <c r="F143" s="107">
        <v>3605.0227999999997</v>
      </c>
      <c r="G143" s="107">
        <v>2</v>
      </c>
      <c r="H143" s="107">
        <v>42.547200000000004</v>
      </c>
      <c r="I143" s="107"/>
      <c r="J143" s="107">
        <v>4272.99</v>
      </c>
    </row>
    <row r="144" spans="1:10" x14ac:dyDescent="0.25">
      <c r="A144" s="103" t="s">
        <v>27</v>
      </c>
      <c r="B144" s="107">
        <v>32246.68</v>
      </c>
      <c r="C144" s="107">
        <v>1289.8672000000001</v>
      </c>
      <c r="D144" s="107">
        <v>4</v>
      </c>
      <c r="E144" s="107">
        <v>30952.8128</v>
      </c>
      <c r="F144" s="107">
        <v>3605.0227999999997</v>
      </c>
      <c r="G144" s="107">
        <v>2</v>
      </c>
      <c r="H144" s="107">
        <v>42.547200000000004</v>
      </c>
      <c r="I144" s="107"/>
      <c r="J144" s="107">
        <v>4272.99</v>
      </c>
    </row>
    <row r="145" spans="1:10" x14ac:dyDescent="0.25">
      <c r="A145" s="79" t="s">
        <v>332</v>
      </c>
      <c r="B145" s="107">
        <v>284049.73</v>
      </c>
      <c r="C145" s="107">
        <v>11361.9892</v>
      </c>
      <c r="D145" s="107">
        <v>4</v>
      </c>
      <c r="E145" s="107">
        <v>272683.74079999997</v>
      </c>
      <c r="F145" s="107">
        <v>16733.896400000001</v>
      </c>
      <c r="G145" s="107">
        <v>2</v>
      </c>
      <c r="H145" s="107">
        <v>503.64359999999999</v>
      </c>
      <c r="I145" s="107"/>
      <c r="J145" s="107"/>
    </row>
    <row r="146" spans="1:10" x14ac:dyDescent="0.25">
      <c r="A146" s="103" t="s">
        <v>23</v>
      </c>
      <c r="B146" s="107">
        <v>284049.73</v>
      </c>
      <c r="C146" s="107">
        <v>11361.9892</v>
      </c>
      <c r="D146" s="107">
        <v>4</v>
      </c>
      <c r="E146" s="107">
        <v>272683.74079999997</v>
      </c>
      <c r="F146" s="107">
        <v>16733.896400000001</v>
      </c>
      <c r="G146" s="107">
        <v>2</v>
      </c>
      <c r="H146" s="107">
        <v>503.64359999999999</v>
      </c>
      <c r="I146" s="107"/>
      <c r="J146" s="107"/>
    </row>
    <row r="147" spans="1:10" x14ac:dyDescent="0.25">
      <c r="A147" s="79" t="s">
        <v>144</v>
      </c>
      <c r="B147" s="107">
        <v>20938.8</v>
      </c>
      <c r="C147" s="107">
        <v>837.55200000000002</v>
      </c>
      <c r="D147" s="107">
        <v>2</v>
      </c>
      <c r="E147" s="107">
        <v>20099.248</v>
      </c>
      <c r="F147" s="107">
        <v>4854.2551999999996</v>
      </c>
      <c r="G147" s="107">
        <v>2</v>
      </c>
      <c r="H147" s="107">
        <v>49.704799999999999</v>
      </c>
      <c r="I147" s="107"/>
      <c r="J147" s="107"/>
    </row>
    <row r="148" spans="1:10" x14ac:dyDescent="0.25">
      <c r="A148" s="103" t="s">
        <v>27</v>
      </c>
      <c r="B148" s="107">
        <v>20938.8</v>
      </c>
      <c r="C148" s="107">
        <v>837.55200000000002</v>
      </c>
      <c r="D148" s="107">
        <v>2</v>
      </c>
      <c r="E148" s="107">
        <v>20099.248</v>
      </c>
      <c r="F148" s="107">
        <v>4854.2551999999996</v>
      </c>
      <c r="G148" s="107">
        <v>2</v>
      </c>
      <c r="H148" s="107">
        <v>49.704799999999999</v>
      </c>
      <c r="I148" s="107"/>
      <c r="J148" s="107"/>
    </row>
    <row r="149" spans="1:10" x14ac:dyDescent="0.25">
      <c r="A149" s="79" t="s">
        <v>29</v>
      </c>
      <c r="B149" s="107">
        <v>83535.25</v>
      </c>
      <c r="C149" s="107">
        <v>3341.41</v>
      </c>
      <c r="D149" s="107">
        <v>4</v>
      </c>
      <c r="E149" s="107">
        <v>80189.84</v>
      </c>
      <c r="F149" s="107">
        <v>1833.232</v>
      </c>
      <c r="G149" s="107">
        <v>2</v>
      </c>
      <c r="H149" s="107">
        <v>76.468000000000004</v>
      </c>
      <c r="I149" s="107"/>
      <c r="J149" s="107"/>
    </row>
    <row r="150" spans="1:10" x14ac:dyDescent="0.25">
      <c r="A150" s="103" t="s">
        <v>27</v>
      </c>
      <c r="B150" s="107">
        <v>83535.25</v>
      </c>
      <c r="C150" s="107">
        <v>3341.41</v>
      </c>
      <c r="D150" s="107">
        <v>4</v>
      </c>
      <c r="E150" s="107">
        <v>80189.84</v>
      </c>
      <c r="F150" s="107">
        <v>1833.232</v>
      </c>
      <c r="G150" s="107">
        <v>2</v>
      </c>
      <c r="H150" s="107">
        <v>76.468000000000004</v>
      </c>
      <c r="I150" s="107"/>
      <c r="J150" s="107"/>
    </row>
    <row r="151" spans="1:10" x14ac:dyDescent="0.25">
      <c r="A151" s="79" t="s">
        <v>695</v>
      </c>
      <c r="B151" s="107">
        <v>28319.43</v>
      </c>
      <c r="C151" s="107">
        <v>1132.7772</v>
      </c>
      <c r="D151" s="107">
        <v>4</v>
      </c>
      <c r="E151" s="107">
        <v>27182.6528</v>
      </c>
      <c r="F151" s="107">
        <v>2420.7991999999999</v>
      </c>
      <c r="G151" s="107">
        <v>2</v>
      </c>
      <c r="H151" s="107">
        <v>20.140799999999999</v>
      </c>
      <c r="I151" s="107"/>
      <c r="J151" s="107"/>
    </row>
    <row r="152" spans="1:10" x14ac:dyDescent="0.25">
      <c r="A152" s="103" t="s">
        <v>27</v>
      </c>
      <c r="B152" s="107">
        <v>28319.43</v>
      </c>
      <c r="C152" s="107">
        <v>1132.7772</v>
      </c>
      <c r="D152" s="107">
        <v>4</v>
      </c>
      <c r="E152" s="107">
        <v>27182.6528</v>
      </c>
      <c r="F152" s="107">
        <v>2420.7991999999999</v>
      </c>
      <c r="G152" s="107">
        <v>2</v>
      </c>
      <c r="H152" s="107">
        <v>20.140799999999999</v>
      </c>
      <c r="I152" s="107"/>
      <c r="J152" s="107"/>
    </row>
    <row r="153" spans="1:10" x14ac:dyDescent="0.25">
      <c r="A153" s="79" t="s">
        <v>334</v>
      </c>
      <c r="B153" s="107">
        <v>54172.56</v>
      </c>
      <c r="C153" s="107">
        <v>2166.9023999999999</v>
      </c>
      <c r="D153" s="107">
        <v>4</v>
      </c>
      <c r="E153" s="107">
        <v>52001.657599999999</v>
      </c>
      <c r="F153" s="107">
        <v>24261.38</v>
      </c>
      <c r="G153" s="107">
        <v>2</v>
      </c>
      <c r="H153" s="107">
        <v>48.46</v>
      </c>
      <c r="I153" s="107"/>
      <c r="J153" s="107"/>
    </row>
    <row r="154" spans="1:10" x14ac:dyDescent="0.25">
      <c r="A154" s="103" t="s">
        <v>27</v>
      </c>
      <c r="B154" s="107">
        <v>54172.56</v>
      </c>
      <c r="C154" s="107">
        <v>2166.9023999999999</v>
      </c>
      <c r="D154" s="107">
        <v>4</v>
      </c>
      <c r="E154" s="107">
        <v>52001.657599999999</v>
      </c>
      <c r="F154" s="107">
        <v>24261.38</v>
      </c>
      <c r="G154" s="107">
        <v>2</v>
      </c>
      <c r="H154" s="107">
        <v>48.46</v>
      </c>
      <c r="I154" s="107"/>
      <c r="J154" s="107"/>
    </row>
    <row r="155" spans="1:10" x14ac:dyDescent="0.25">
      <c r="A155" s="79" t="s">
        <v>479</v>
      </c>
      <c r="B155" s="107">
        <v>59606.73</v>
      </c>
      <c r="C155" s="107">
        <v>0</v>
      </c>
      <c r="D155" s="107">
        <v>0</v>
      </c>
      <c r="E155" s="107">
        <v>59606.73</v>
      </c>
      <c r="F155" s="107">
        <v>6086.24</v>
      </c>
      <c r="G155" s="107">
        <v>0</v>
      </c>
      <c r="H155" s="107">
        <v>0</v>
      </c>
      <c r="I155" s="107"/>
      <c r="J155" s="107"/>
    </row>
    <row r="156" spans="1:10" x14ac:dyDescent="0.25">
      <c r="A156" s="103" t="s">
        <v>27</v>
      </c>
      <c r="B156" s="107">
        <v>59606.73</v>
      </c>
      <c r="C156" s="107">
        <v>0</v>
      </c>
      <c r="D156" s="107">
        <v>0</v>
      </c>
      <c r="E156" s="107">
        <v>59606.73</v>
      </c>
      <c r="F156" s="107">
        <v>6086.24</v>
      </c>
      <c r="G156" s="107">
        <v>0</v>
      </c>
      <c r="H156" s="107">
        <v>0</v>
      </c>
      <c r="I156" s="107"/>
      <c r="J156" s="107"/>
    </row>
    <row r="157" spans="1:10" x14ac:dyDescent="0.25">
      <c r="A157" s="79" t="s">
        <v>127</v>
      </c>
      <c r="B157" s="107">
        <v>113063.57</v>
      </c>
      <c r="C157" s="107">
        <v>4522.5428000000002</v>
      </c>
      <c r="D157" s="107">
        <v>14</v>
      </c>
      <c r="E157" s="107">
        <v>108527.02720000001</v>
      </c>
      <c r="F157" s="107">
        <v>4429.9699999999993</v>
      </c>
      <c r="G157" s="107">
        <v>2</v>
      </c>
      <c r="H157" s="107">
        <v>159.43</v>
      </c>
      <c r="I157" s="107"/>
      <c r="J157" s="107"/>
    </row>
    <row r="158" spans="1:10" x14ac:dyDescent="0.25">
      <c r="A158" s="103" t="s">
        <v>7</v>
      </c>
      <c r="B158" s="107">
        <v>113063.57</v>
      </c>
      <c r="C158" s="107">
        <v>4522.5428000000002</v>
      </c>
      <c r="D158" s="107">
        <v>14</v>
      </c>
      <c r="E158" s="107">
        <v>108527.02720000001</v>
      </c>
      <c r="F158" s="107">
        <v>4429.9699999999993</v>
      </c>
      <c r="G158" s="107">
        <v>2</v>
      </c>
      <c r="H158" s="107">
        <v>159.43</v>
      </c>
      <c r="I158" s="107"/>
      <c r="J158" s="107"/>
    </row>
    <row r="159" spans="1:10" x14ac:dyDescent="0.25">
      <c r="A159" s="79" t="s">
        <v>724</v>
      </c>
      <c r="B159" s="107">
        <v>136511.71000000002</v>
      </c>
      <c r="C159" s="107">
        <v>5460.4684000000007</v>
      </c>
      <c r="D159" s="107">
        <v>14</v>
      </c>
      <c r="E159" s="107">
        <v>131037.24160000002</v>
      </c>
      <c r="F159" s="107">
        <v>6157.4000000000005</v>
      </c>
      <c r="G159" s="107">
        <v>0</v>
      </c>
      <c r="H159" s="107">
        <v>0</v>
      </c>
      <c r="I159" s="107"/>
      <c r="J159" s="107"/>
    </row>
    <row r="160" spans="1:10" x14ac:dyDescent="0.25">
      <c r="A160" s="103" t="s">
        <v>7</v>
      </c>
      <c r="B160" s="107">
        <v>136511.71000000002</v>
      </c>
      <c r="C160" s="107">
        <v>5460.4684000000007</v>
      </c>
      <c r="D160" s="107">
        <v>14</v>
      </c>
      <c r="E160" s="107">
        <v>131037.24160000002</v>
      </c>
      <c r="F160" s="107">
        <v>6157.4000000000005</v>
      </c>
      <c r="G160" s="107">
        <v>0</v>
      </c>
      <c r="H160" s="107">
        <v>0</v>
      </c>
      <c r="I160" s="107"/>
      <c r="J160" s="107"/>
    </row>
    <row r="161" spans="1:10" x14ac:dyDescent="0.25">
      <c r="A161" s="79" t="s">
        <v>716</v>
      </c>
      <c r="B161" s="107">
        <v>125497.87000000002</v>
      </c>
      <c r="C161" s="107">
        <v>5019.9148000000014</v>
      </c>
      <c r="D161" s="107">
        <v>12</v>
      </c>
      <c r="E161" s="107">
        <v>120465.95520000003</v>
      </c>
      <c r="F161" s="107">
        <v>3761.64</v>
      </c>
      <c r="G161" s="107">
        <v>0</v>
      </c>
      <c r="H161" s="107">
        <v>0</v>
      </c>
      <c r="I161" s="107"/>
      <c r="J161" s="107"/>
    </row>
    <row r="162" spans="1:10" x14ac:dyDescent="0.25">
      <c r="A162" s="103" t="s">
        <v>7</v>
      </c>
      <c r="B162" s="107">
        <v>125497.87000000002</v>
      </c>
      <c r="C162" s="107">
        <v>5019.9148000000014</v>
      </c>
      <c r="D162" s="107">
        <v>12</v>
      </c>
      <c r="E162" s="107">
        <v>120465.95520000003</v>
      </c>
      <c r="F162" s="107">
        <v>3761.64</v>
      </c>
      <c r="G162" s="107">
        <v>0</v>
      </c>
      <c r="H162" s="107">
        <v>0</v>
      </c>
      <c r="I162" s="107"/>
      <c r="J162" s="107"/>
    </row>
    <row r="163" spans="1:10" x14ac:dyDescent="0.25">
      <c r="A163" s="79" t="s">
        <v>475</v>
      </c>
      <c r="B163" s="107">
        <v>14636.57</v>
      </c>
      <c r="C163" s="107">
        <v>585.46280000000002</v>
      </c>
      <c r="D163" s="107">
        <v>8</v>
      </c>
      <c r="E163" s="107">
        <v>14043.1072</v>
      </c>
      <c r="F163" s="107">
        <v>0</v>
      </c>
      <c r="G163" s="107">
        <v>0</v>
      </c>
      <c r="H163" s="107">
        <v>0</v>
      </c>
      <c r="I163" s="107"/>
      <c r="J163" s="107"/>
    </row>
    <row r="164" spans="1:10" x14ac:dyDescent="0.25">
      <c r="A164" s="103" t="s">
        <v>7</v>
      </c>
      <c r="B164" s="107">
        <v>14636.57</v>
      </c>
      <c r="C164" s="107">
        <v>585.46280000000002</v>
      </c>
      <c r="D164" s="107">
        <v>8</v>
      </c>
      <c r="E164" s="107">
        <v>14043.1072</v>
      </c>
      <c r="F164" s="107">
        <v>0</v>
      </c>
      <c r="G164" s="107">
        <v>0</v>
      </c>
      <c r="H164" s="107">
        <v>0</v>
      </c>
      <c r="I164" s="107"/>
      <c r="J164" s="107"/>
    </row>
    <row r="165" spans="1:10" x14ac:dyDescent="0.25">
      <c r="A165" s="79" t="s">
        <v>735</v>
      </c>
      <c r="B165" s="107">
        <v>88383.47</v>
      </c>
      <c r="C165" s="107">
        <v>3535.3388</v>
      </c>
      <c r="D165" s="107">
        <v>10</v>
      </c>
      <c r="E165" s="107">
        <v>84838.131200000003</v>
      </c>
      <c r="F165" s="107">
        <v>5407.8</v>
      </c>
      <c r="G165" s="107">
        <v>0</v>
      </c>
      <c r="H165" s="107">
        <v>0</v>
      </c>
      <c r="I165" s="107"/>
      <c r="J165" s="107"/>
    </row>
    <row r="166" spans="1:10" x14ac:dyDescent="0.25">
      <c r="A166" s="103" t="s">
        <v>7</v>
      </c>
      <c r="B166" s="107">
        <v>88383.47</v>
      </c>
      <c r="C166" s="107">
        <v>3535.3388</v>
      </c>
      <c r="D166" s="107">
        <v>10</v>
      </c>
      <c r="E166" s="107">
        <v>84838.131200000003</v>
      </c>
      <c r="F166" s="107">
        <v>5407.8</v>
      </c>
      <c r="G166" s="107">
        <v>0</v>
      </c>
      <c r="H166" s="107">
        <v>0</v>
      </c>
      <c r="I166" s="107"/>
      <c r="J166" s="107"/>
    </row>
    <row r="167" spans="1:10" x14ac:dyDescent="0.25">
      <c r="A167" s="79" t="s">
        <v>683</v>
      </c>
      <c r="B167" s="107">
        <v>113407.86</v>
      </c>
      <c r="C167" s="107">
        <v>4536.3144000000002</v>
      </c>
      <c r="D167" s="107">
        <v>12</v>
      </c>
      <c r="E167" s="107">
        <v>108859.5456</v>
      </c>
      <c r="F167" s="107">
        <v>4569.13</v>
      </c>
      <c r="G167" s="107">
        <v>0</v>
      </c>
      <c r="H167" s="107">
        <v>0</v>
      </c>
      <c r="I167" s="107"/>
      <c r="J167" s="107"/>
    </row>
    <row r="168" spans="1:10" x14ac:dyDescent="0.25">
      <c r="A168" s="103" t="s">
        <v>7</v>
      </c>
      <c r="B168" s="107">
        <v>113407.86</v>
      </c>
      <c r="C168" s="107">
        <v>4536.3144000000002</v>
      </c>
      <c r="D168" s="107">
        <v>12</v>
      </c>
      <c r="E168" s="107">
        <v>108859.5456</v>
      </c>
      <c r="F168" s="107">
        <v>4569.13</v>
      </c>
      <c r="G168" s="107">
        <v>0</v>
      </c>
      <c r="H168" s="107">
        <v>0</v>
      </c>
      <c r="I168" s="107"/>
      <c r="J168" s="107"/>
    </row>
    <row r="169" spans="1:10" x14ac:dyDescent="0.25">
      <c r="A169" s="79" t="s">
        <v>653</v>
      </c>
      <c r="B169" s="107">
        <v>113877.84</v>
      </c>
      <c r="C169" s="107">
        <v>4555.1135999999997</v>
      </c>
      <c r="D169" s="107">
        <v>12</v>
      </c>
      <c r="E169" s="107">
        <v>109310.7264</v>
      </c>
      <c r="F169" s="107">
        <v>4555.7700000000004</v>
      </c>
      <c r="G169" s="107">
        <v>0</v>
      </c>
      <c r="H169" s="107">
        <v>0</v>
      </c>
      <c r="I169" s="107"/>
      <c r="J169" s="107"/>
    </row>
    <row r="170" spans="1:10" x14ac:dyDescent="0.25">
      <c r="A170" s="103" t="s">
        <v>7</v>
      </c>
      <c r="B170" s="107">
        <v>113877.84</v>
      </c>
      <c r="C170" s="107">
        <v>4555.1135999999997</v>
      </c>
      <c r="D170" s="107">
        <v>12</v>
      </c>
      <c r="E170" s="107">
        <v>109310.7264</v>
      </c>
      <c r="F170" s="107">
        <v>4555.7700000000004</v>
      </c>
      <c r="G170" s="107">
        <v>0</v>
      </c>
      <c r="H170" s="107">
        <v>0</v>
      </c>
      <c r="I170" s="107"/>
      <c r="J170" s="107"/>
    </row>
    <row r="171" spans="1:10" x14ac:dyDescent="0.25">
      <c r="A171" s="79" t="s">
        <v>133</v>
      </c>
      <c r="B171" s="107">
        <v>173409.83</v>
      </c>
      <c r="C171" s="107">
        <v>6936.3931999999995</v>
      </c>
      <c r="D171" s="107">
        <v>14</v>
      </c>
      <c r="E171" s="107">
        <v>166459.4368</v>
      </c>
      <c r="F171" s="107">
        <v>8357.2099999999991</v>
      </c>
      <c r="G171" s="107">
        <v>0</v>
      </c>
      <c r="H171" s="107">
        <v>0</v>
      </c>
      <c r="I171" s="107"/>
      <c r="J171" s="107"/>
    </row>
    <row r="172" spans="1:10" x14ac:dyDescent="0.25">
      <c r="A172" s="103" t="s">
        <v>7</v>
      </c>
      <c r="B172" s="107">
        <v>173409.83</v>
      </c>
      <c r="C172" s="107">
        <v>6936.3931999999995</v>
      </c>
      <c r="D172" s="107">
        <v>14</v>
      </c>
      <c r="E172" s="107">
        <v>166459.4368</v>
      </c>
      <c r="F172" s="107">
        <v>8357.2099999999991</v>
      </c>
      <c r="G172" s="107">
        <v>0</v>
      </c>
      <c r="H172" s="107">
        <v>0</v>
      </c>
      <c r="I172" s="107"/>
      <c r="J172" s="107"/>
    </row>
    <row r="173" spans="1:10" x14ac:dyDescent="0.25">
      <c r="A173" s="79" t="s">
        <v>295</v>
      </c>
      <c r="B173" s="107">
        <v>98723.09</v>
      </c>
      <c r="C173" s="107">
        <v>3948.9236000000001</v>
      </c>
      <c r="D173" s="107">
        <v>14</v>
      </c>
      <c r="E173" s="107">
        <v>94760.166400000002</v>
      </c>
      <c r="F173" s="107">
        <v>3797.27</v>
      </c>
      <c r="G173" s="107">
        <v>0</v>
      </c>
      <c r="H173" s="107">
        <v>0</v>
      </c>
      <c r="I173" s="107"/>
      <c r="J173" s="107"/>
    </row>
    <row r="174" spans="1:10" x14ac:dyDescent="0.25">
      <c r="A174" s="103" t="s">
        <v>7</v>
      </c>
      <c r="B174" s="107">
        <v>98723.09</v>
      </c>
      <c r="C174" s="107">
        <v>3948.9236000000001</v>
      </c>
      <c r="D174" s="107">
        <v>14</v>
      </c>
      <c r="E174" s="107">
        <v>94760.166400000002</v>
      </c>
      <c r="F174" s="107">
        <v>3797.27</v>
      </c>
      <c r="G174" s="107">
        <v>0</v>
      </c>
      <c r="H174" s="107">
        <v>0</v>
      </c>
      <c r="I174" s="107"/>
      <c r="J174" s="107"/>
    </row>
    <row r="175" spans="1:10" x14ac:dyDescent="0.25">
      <c r="A175" s="79" t="s">
        <v>374</v>
      </c>
      <c r="B175" s="107">
        <v>113120.35000000002</v>
      </c>
      <c r="C175" s="107">
        <v>4524.8140000000012</v>
      </c>
      <c r="D175" s="107">
        <v>14</v>
      </c>
      <c r="E175" s="107">
        <v>108581.53600000002</v>
      </c>
      <c r="F175" s="107">
        <v>4618.12</v>
      </c>
      <c r="G175" s="107">
        <v>0</v>
      </c>
      <c r="H175" s="107">
        <v>0</v>
      </c>
      <c r="I175" s="107"/>
      <c r="J175" s="107"/>
    </row>
    <row r="176" spans="1:10" x14ac:dyDescent="0.25">
      <c r="A176" s="103" t="s">
        <v>7</v>
      </c>
      <c r="B176" s="107">
        <v>113120.35000000002</v>
      </c>
      <c r="C176" s="107">
        <v>4524.8140000000012</v>
      </c>
      <c r="D176" s="107">
        <v>14</v>
      </c>
      <c r="E176" s="107">
        <v>108581.53600000002</v>
      </c>
      <c r="F176" s="107">
        <v>4618.12</v>
      </c>
      <c r="G176" s="107">
        <v>0</v>
      </c>
      <c r="H176" s="107">
        <v>0</v>
      </c>
      <c r="I176" s="107"/>
      <c r="J176" s="107"/>
    </row>
    <row r="177" spans="1:10" x14ac:dyDescent="0.25">
      <c r="A177" s="79" t="s">
        <v>34</v>
      </c>
      <c r="B177" s="107">
        <v>73074.039999999994</v>
      </c>
      <c r="C177" s="107">
        <v>2922.9615999999996</v>
      </c>
      <c r="D177" s="107">
        <v>12</v>
      </c>
      <c r="E177" s="107">
        <v>70139.078399999999</v>
      </c>
      <c r="F177" s="107">
        <v>2922.9700000000003</v>
      </c>
      <c r="G177" s="107">
        <v>0</v>
      </c>
      <c r="H177" s="107">
        <v>0</v>
      </c>
      <c r="I177" s="107"/>
      <c r="J177" s="107"/>
    </row>
    <row r="178" spans="1:10" x14ac:dyDescent="0.25">
      <c r="A178" s="103" t="s">
        <v>7</v>
      </c>
      <c r="B178" s="107">
        <v>73074.039999999994</v>
      </c>
      <c r="C178" s="107">
        <v>2922.9615999999996</v>
      </c>
      <c r="D178" s="107">
        <v>12</v>
      </c>
      <c r="E178" s="107">
        <v>70139.078399999999</v>
      </c>
      <c r="F178" s="107">
        <v>2922.9700000000003</v>
      </c>
      <c r="G178" s="107">
        <v>0</v>
      </c>
      <c r="H178" s="107">
        <v>0</v>
      </c>
      <c r="I178" s="107"/>
      <c r="J178" s="107"/>
    </row>
    <row r="179" spans="1:10" x14ac:dyDescent="0.25">
      <c r="A179" s="79" t="s">
        <v>242</v>
      </c>
      <c r="B179" s="107">
        <v>112149.20000000001</v>
      </c>
      <c r="C179" s="107">
        <v>4485.9680000000008</v>
      </c>
      <c r="D179" s="107">
        <v>14</v>
      </c>
      <c r="E179" s="107">
        <v>107649.23200000002</v>
      </c>
      <c r="F179" s="107">
        <v>4480.07</v>
      </c>
      <c r="G179" s="107">
        <v>0</v>
      </c>
      <c r="H179" s="107">
        <v>0</v>
      </c>
      <c r="I179" s="107"/>
      <c r="J179" s="107"/>
    </row>
    <row r="180" spans="1:10" x14ac:dyDescent="0.25">
      <c r="A180" s="103" t="s">
        <v>7</v>
      </c>
      <c r="B180" s="107">
        <v>112149.20000000001</v>
      </c>
      <c r="C180" s="107">
        <v>4485.9680000000008</v>
      </c>
      <c r="D180" s="107">
        <v>14</v>
      </c>
      <c r="E180" s="107">
        <v>107649.23200000002</v>
      </c>
      <c r="F180" s="107">
        <v>4480.07</v>
      </c>
      <c r="G180" s="107">
        <v>0</v>
      </c>
      <c r="H180" s="107">
        <v>0</v>
      </c>
      <c r="I180" s="107"/>
      <c r="J180" s="107"/>
    </row>
    <row r="181" spans="1:10" x14ac:dyDescent="0.25">
      <c r="A181" s="79" t="s">
        <v>246</v>
      </c>
      <c r="B181" s="107">
        <v>86807.510000000009</v>
      </c>
      <c r="C181" s="107">
        <v>3472.3004000000005</v>
      </c>
      <c r="D181" s="107">
        <v>14</v>
      </c>
      <c r="E181" s="107">
        <v>83321.209600000002</v>
      </c>
      <c r="F181" s="107">
        <v>2940.79</v>
      </c>
      <c r="G181" s="107">
        <v>0</v>
      </c>
      <c r="H181" s="107">
        <v>0</v>
      </c>
      <c r="I181" s="107"/>
      <c r="J181" s="107"/>
    </row>
    <row r="182" spans="1:10" x14ac:dyDescent="0.25">
      <c r="A182" s="103" t="s">
        <v>7</v>
      </c>
      <c r="B182" s="107">
        <v>86807.510000000009</v>
      </c>
      <c r="C182" s="107">
        <v>3472.3004000000005</v>
      </c>
      <c r="D182" s="107">
        <v>14</v>
      </c>
      <c r="E182" s="107">
        <v>83321.209600000002</v>
      </c>
      <c r="F182" s="107">
        <v>2940.79</v>
      </c>
      <c r="G182" s="107">
        <v>0</v>
      </c>
      <c r="H182" s="107">
        <v>0</v>
      </c>
      <c r="I182" s="107"/>
      <c r="J182" s="107"/>
    </row>
    <row r="183" spans="1:10" x14ac:dyDescent="0.25">
      <c r="A183" s="79" t="s">
        <v>404</v>
      </c>
      <c r="B183" s="107">
        <v>74095.570000000007</v>
      </c>
      <c r="C183" s="107">
        <v>2963.8228000000004</v>
      </c>
      <c r="D183" s="107">
        <v>12</v>
      </c>
      <c r="E183" s="107">
        <v>71119.747200000013</v>
      </c>
      <c r="F183" s="107">
        <v>3628.04</v>
      </c>
      <c r="G183" s="107">
        <v>0</v>
      </c>
      <c r="H183" s="107">
        <v>0</v>
      </c>
      <c r="I183" s="107"/>
      <c r="J183" s="107"/>
    </row>
    <row r="184" spans="1:10" x14ac:dyDescent="0.25">
      <c r="A184" s="103" t="s">
        <v>7</v>
      </c>
      <c r="B184" s="107">
        <v>74095.570000000007</v>
      </c>
      <c r="C184" s="107">
        <v>2963.8228000000004</v>
      </c>
      <c r="D184" s="107">
        <v>12</v>
      </c>
      <c r="E184" s="107">
        <v>71119.747200000013</v>
      </c>
      <c r="F184" s="107">
        <v>3628.04</v>
      </c>
      <c r="G184" s="107">
        <v>0</v>
      </c>
      <c r="H184" s="107">
        <v>0</v>
      </c>
      <c r="I184" s="107"/>
      <c r="J184" s="107"/>
    </row>
    <row r="185" spans="1:10" x14ac:dyDescent="0.25">
      <c r="A185" s="79" t="s">
        <v>219</v>
      </c>
      <c r="B185" s="107">
        <v>107775.79999999999</v>
      </c>
      <c r="C185" s="107">
        <v>4311.0319999999992</v>
      </c>
      <c r="D185" s="107">
        <v>12</v>
      </c>
      <c r="E185" s="107">
        <v>103452.76799999998</v>
      </c>
      <c r="F185" s="107">
        <v>2909.61</v>
      </c>
      <c r="G185" s="107">
        <v>0</v>
      </c>
      <c r="H185" s="107">
        <v>0</v>
      </c>
      <c r="I185" s="107"/>
      <c r="J185" s="107"/>
    </row>
    <row r="186" spans="1:10" x14ac:dyDescent="0.25">
      <c r="A186" s="103" t="s">
        <v>7</v>
      </c>
      <c r="B186" s="107">
        <v>107775.79999999999</v>
      </c>
      <c r="C186" s="107">
        <v>4311.0319999999992</v>
      </c>
      <c r="D186" s="107">
        <v>12</v>
      </c>
      <c r="E186" s="107">
        <v>103452.76799999998</v>
      </c>
      <c r="F186" s="107">
        <v>2909.61</v>
      </c>
      <c r="G186" s="107">
        <v>0</v>
      </c>
      <c r="H186" s="107">
        <v>0</v>
      </c>
      <c r="I186" s="107"/>
      <c r="J186" s="107"/>
    </row>
    <row r="187" spans="1:10" x14ac:dyDescent="0.25">
      <c r="A187" s="79" t="s">
        <v>159</v>
      </c>
      <c r="B187" s="107">
        <v>24990.22</v>
      </c>
      <c r="C187" s="107">
        <v>999.60880000000009</v>
      </c>
      <c r="D187" s="107">
        <v>10</v>
      </c>
      <c r="E187" s="107">
        <v>23980.611199999999</v>
      </c>
      <c r="F187" s="107">
        <v>1383.69</v>
      </c>
      <c r="G187" s="107">
        <v>0</v>
      </c>
      <c r="H187" s="107">
        <v>0</v>
      </c>
      <c r="I187" s="107"/>
      <c r="J187" s="107"/>
    </row>
    <row r="188" spans="1:10" x14ac:dyDescent="0.25">
      <c r="A188" s="103" t="s">
        <v>7</v>
      </c>
      <c r="B188" s="107">
        <v>24990.22</v>
      </c>
      <c r="C188" s="107">
        <v>999.60880000000009</v>
      </c>
      <c r="D188" s="107">
        <v>10</v>
      </c>
      <c r="E188" s="107">
        <v>23980.611199999999</v>
      </c>
      <c r="F188" s="107">
        <v>1383.69</v>
      </c>
      <c r="G188" s="107">
        <v>0</v>
      </c>
      <c r="H188" s="107">
        <v>0</v>
      </c>
      <c r="I188" s="107"/>
      <c r="J188" s="107"/>
    </row>
    <row r="189" spans="1:10" x14ac:dyDescent="0.25">
      <c r="A189" s="79" t="s">
        <v>356</v>
      </c>
      <c r="B189" s="107">
        <v>83313.64</v>
      </c>
      <c r="C189" s="107">
        <v>3332.5455999999999</v>
      </c>
      <c r="D189" s="107">
        <v>14</v>
      </c>
      <c r="E189" s="107">
        <v>79967.094400000002</v>
      </c>
      <c r="F189" s="107">
        <v>3685.93</v>
      </c>
      <c r="G189" s="107">
        <v>0</v>
      </c>
      <c r="H189" s="107">
        <v>0</v>
      </c>
      <c r="I189" s="107"/>
      <c r="J189" s="107"/>
    </row>
    <row r="190" spans="1:10" x14ac:dyDescent="0.25">
      <c r="A190" s="103" t="s">
        <v>7</v>
      </c>
      <c r="B190" s="107">
        <v>83313.64</v>
      </c>
      <c r="C190" s="107">
        <v>3332.5455999999999</v>
      </c>
      <c r="D190" s="107">
        <v>14</v>
      </c>
      <c r="E190" s="107">
        <v>79967.094400000002</v>
      </c>
      <c r="F190" s="107">
        <v>3685.93</v>
      </c>
      <c r="G190" s="107">
        <v>0</v>
      </c>
      <c r="H190" s="107">
        <v>0</v>
      </c>
      <c r="I190" s="107"/>
      <c r="J190" s="107"/>
    </row>
    <row r="191" spans="1:10" x14ac:dyDescent="0.25">
      <c r="A191" s="79" t="s">
        <v>264</v>
      </c>
      <c r="B191" s="107">
        <v>89378.22</v>
      </c>
      <c r="C191" s="107">
        <v>3575.1288</v>
      </c>
      <c r="D191" s="107">
        <v>12</v>
      </c>
      <c r="E191" s="107">
        <v>85791.091199999995</v>
      </c>
      <c r="F191" s="107">
        <v>2119.94</v>
      </c>
      <c r="G191" s="107">
        <v>0</v>
      </c>
      <c r="H191" s="107">
        <v>0</v>
      </c>
      <c r="I191" s="107"/>
      <c r="J191" s="107"/>
    </row>
    <row r="192" spans="1:10" x14ac:dyDescent="0.25">
      <c r="A192" s="103" t="s">
        <v>7</v>
      </c>
      <c r="B192" s="107">
        <v>89378.22</v>
      </c>
      <c r="C192" s="107">
        <v>3575.1288</v>
      </c>
      <c r="D192" s="107">
        <v>12</v>
      </c>
      <c r="E192" s="107">
        <v>85791.091199999995</v>
      </c>
      <c r="F192" s="107">
        <v>2119.94</v>
      </c>
      <c r="G192" s="107">
        <v>0</v>
      </c>
      <c r="H192" s="107">
        <v>0</v>
      </c>
      <c r="I192" s="107"/>
      <c r="J192" s="107"/>
    </row>
    <row r="193" spans="1:10" x14ac:dyDescent="0.25">
      <c r="A193" s="79" t="s">
        <v>364</v>
      </c>
      <c r="B193" s="107">
        <v>64600.979999999996</v>
      </c>
      <c r="C193" s="107">
        <v>2584.0391999999997</v>
      </c>
      <c r="D193" s="107">
        <v>12</v>
      </c>
      <c r="E193" s="107">
        <v>62004.940799999997</v>
      </c>
      <c r="F193" s="107">
        <v>2949.69</v>
      </c>
      <c r="G193" s="107">
        <v>0</v>
      </c>
      <c r="H193" s="107">
        <v>0</v>
      </c>
      <c r="I193" s="107"/>
      <c r="J193" s="107"/>
    </row>
    <row r="194" spans="1:10" x14ac:dyDescent="0.25">
      <c r="A194" s="103" t="s">
        <v>7</v>
      </c>
      <c r="B194" s="107">
        <v>64600.979999999996</v>
      </c>
      <c r="C194" s="107">
        <v>2584.0391999999997</v>
      </c>
      <c r="D194" s="107">
        <v>12</v>
      </c>
      <c r="E194" s="107">
        <v>62004.940799999997</v>
      </c>
      <c r="F194" s="107">
        <v>2949.69</v>
      </c>
      <c r="G194" s="107">
        <v>0</v>
      </c>
      <c r="H194" s="107">
        <v>0</v>
      </c>
      <c r="I194" s="107"/>
      <c r="J194" s="107"/>
    </row>
    <row r="195" spans="1:10" x14ac:dyDescent="0.25">
      <c r="A195" s="79" t="s">
        <v>469</v>
      </c>
      <c r="B195" s="107">
        <v>37270.75</v>
      </c>
      <c r="C195" s="107">
        <v>1490.83</v>
      </c>
      <c r="D195" s="107">
        <v>10</v>
      </c>
      <c r="E195" s="107">
        <v>35769.919999999998</v>
      </c>
      <c r="F195" s="107">
        <v>571.75</v>
      </c>
      <c r="G195" s="107">
        <v>0</v>
      </c>
      <c r="H195" s="107">
        <v>0</v>
      </c>
      <c r="I195" s="107"/>
      <c r="J195" s="107"/>
    </row>
    <row r="196" spans="1:10" x14ac:dyDescent="0.25">
      <c r="A196" s="103" t="s">
        <v>7</v>
      </c>
      <c r="B196" s="107">
        <v>37270.75</v>
      </c>
      <c r="C196" s="107">
        <v>1490.83</v>
      </c>
      <c r="D196" s="107">
        <v>10</v>
      </c>
      <c r="E196" s="107">
        <v>35769.919999999998</v>
      </c>
      <c r="F196" s="107">
        <v>571.75</v>
      </c>
      <c r="G196" s="107">
        <v>0</v>
      </c>
      <c r="H196" s="107">
        <v>0</v>
      </c>
      <c r="I196" s="107"/>
      <c r="J196" s="107"/>
    </row>
    <row r="197" spans="1:10" x14ac:dyDescent="0.25">
      <c r="A197" s="79" t="s">
        <v>399</v>
      </c>
      <c r="B197" s="107">
        <v>116426.29000000001</v>
      </c>
      <c r="C197" s="107">
        <v>4657.0516000000007</v>
      </c>
      <c r="D197" s="107">
        <v>12</v>
      </c>
      <c r="E197" s="107">
        <v>111757.2384</v>
      </c>
      <c r="F197" s="107">
        <v>5243.02</v>
      </c>
      <c r="G197" s="107">
        <v>0</v>
      </c>
      <c r="H197" s="107">
        <v>0</v>
      </c>
      <c r="I197" s="107"/>
      <c r="J197" s="107"/>
    </row>
    <row r="198" spans="1:10" x14ac:dyDescent="0.25">
      <c r="A198" s="103" t="s">
        <v>7</v>
      </c>
      <c r="B198" s="107">
        <v>116426.29000000001</v>
      </c>
      <c r="C198" s="107">
        <v>4657.0516000000007</v>
      </c>
      <c r="D198" s="107">
        <v>12</v>
      </c>
      <c r="E198" s="107">
        <v>111757.2384</v>
      </c>
      <c r="F198" s="107">
        <v>5243.02</v>
      </c>
      <c r="G198" s="107">
        <v>0</v>
      </c>
      <c r="H198" s="107">
        <v>0</v>
      </c>
      <c r="I198" s="107"/>
      <c r="J198" s="107"/>
    </row>
    <row r="199" spans="1:10" x14ac:dyDescent="0.25">
      <c r="A199" s="79" t="s">
        <v>83</v>
      </c>
      <c r="B199" s="107">
        <v>72781.56</v>
      </c>
      <c r="C199" s="107">
        <v>2911.2624000000001</v>
      </c>
      <c r="D199" s="107">
        <v>12</v>
      </c>
      <c r="E199" s="107">
        <v>69858.297599999991</v>
      </c>
      <c r="F199" s="107">
        <v>2891.8</v>
      </c>
      <c r="G199" s="107">
        <v>0</v>
      </c>
      <c r="H199" s="107">
        <v>0</v>
      </c>
      <c r="I199" s="107"/>
      <c r="J199" s="107"/>
    </row>
    <row r="200" spans="1:10" x14ac:dyDescent="0.25">
      <c r="A200" s="103" t="s">
        <v>7</v>
      </c>
      <c r="B200" s="107">
        <v>72781.56</v>
      </c>
      <c r="C200" s="107">
        <v>2911.2624000000001</v>
      </c>
      <c r="D200" s="107">
        <v>12</v>
      </c>
      <c r="E200" s="107">
        <v>69858.297599999991</v>
      </c>
      <c r="F200" s="107">
        <v>2891.8</v>
      </c>
      <c r="G200" s="107">
        <v>0</v>
      </c>
      <c r="H200" s="107">
        <v>0</v>
      </c>
      <c r="I200" s="107"/>
      <c r="J200" s="107"/>
    </row>
    <row r="201" spans="1:10" x14ac:dyDescent="0.25">
      <c r="A201" s="79" t="s">
        <v>215</v>
      </c>
      <c r="B201" s="107">
        <v>47748.420000000006</v>
      </c>
      <c r="C201" s="107">
        <v>0</v>
      </c>
      <c r="D201" s="107">
        <v>0</v>
      </c>
      <c r="E201" s="107">
        <v>47748.420000000006</v>
      </c>
      <c r="F201" s="107">
        <v>1330.26</v>
      </c>
      <c r="G201" s="107">
        <v>0</v>
      </c>
      <c r="H201" s="107">
        <v>0</v>
      </c>
      <c r="I201" s="107"/>
      <c r="J201" s="107"/>
    </row>
    <row r="202" spans="1:10" x14ac:dyDescent="0.25">
      <c r="A202" s="103" t="s">
        <v>7</v>
      </c>
      <c r="B202" s="107">
        <v>47748.420000000006</v>
      </c>
      <c r="C202" s="107">
        <v>0</v>
      </c>
      <c r="D202" s="107">
        <v>0</v>
      </c>
      <c r="E202" s="107">
        <v>47748.420000000006</v>
      </c>
      <c r="F202" s="107">
        <v>1330.26</v>
      </c>
      <c r="G202" s="107">
        <v>0</v>
      </c>
      <c r="H202" s="107">
        <v>0</v>
      </c>
      <c r="I202" s="107"/>
      <c r="J202" s="107"/>
    </row>
    <row r="203" spans="1:10" x14ac:dyDescent="0.25">
      <c r="A203" s="79" t="s">
        <v>222</v>
      </c>
      <c r="B203" s="107">
        <v>64340.979999999996</v>
      </c>
      <c r="C203" s="107">
        <v>0</v>
      </c>
      <c r="D203" s="107">
        <v>0</v>
      </c>
      <c r="E203" s="107">
        <v>64340.979999999996</v>
      </c>
      <c r="F203" s="107">
        <v>2873.9900000000002</v>
      </c>
      <c r="G203" s="107">
        <v>0</v>
      </c>
      <c r="H203" s="107">
        <v>0</v>
      </c>
      <c r="I203" s="107"/>
      <c r="J203" s="107"/>
    </row>
    <row r="204" spans="1:10" x14ac:dyDescent="0.25">
      <c r="A204" s="103" t="s">
        <v>7</v>
      </c>
      <c r="B204" s="107">
        <v>64340.979999999996</v>
      </c>
      <c r="C204" s="107">
        <v>0</v>
      </c>
      <c r="D204" s="107">
        <v>0</v>
      </c>
      <c r="E204" s="107">
        <v>64340.979999999996</v>
      </c>
      <c r="F204" s="107">
        <v>2873.9900000000002</v>
      </c>
      <c r="G204" s="107">
        <v>0</v>
      </c>
      <c r="H204" s="107">
        <v>0</v>
      </c>
      <c r="I204" s="107"/>
      <c r="J204" s="107"/>
    </row>
    <row r="205" spans="1:10" x14ac:dyDescent="0.25">
      <c r="A205" s="79" t="s">
        <v>318</v>
      </c>
      <c r="B205" s="107">
        <v>176689.35000000003</v>
      </c>
      <c r="C205" s="107">
        <v>0</v>
      </c>
      <c r="D205" s="107">
        <v>0</v>
      </c>
      <c r="E205" s="107">
        <v>176689.35000000003</v>
      </c>
      <c r="F205" s="107">
        <v>5389.9800000000005</v>
      </c>
      <c r="G205" s="107">
        <v>0</v>
      </c>
      <c r="H205" s="107">
        <v>0</v>
      </c>
      <c r="I205" s="107"/>
      <c r="J205" s="107"/>
    </row>
    <row r="206" spans="1:10" x14ac:dyDescent="0.25">
      <c r="A206" s="103" t="s">
        <v>7</v>
      </c>
      <c r="B206" s="107">
        <v>176689.35000000003</v>
      </c>
      <c r="C206" s="107">
        <v>0</v>
      </c>
      <c r="D206" s="107">
        <v>0</v>
      </c>
      <c r="E206" s="107">
        <v>176689.35000000003</v>
      </c>
      <c r="F206" s="107">
        <v>5389.9800000000005</v>
      </c>
      <c r="G206" s="107">
        <v>0</v>
      </c>
      <c r="H206" s="107">
        <v>0</v>
      </c>
      <c r="I206" s="107"/>
      <c r="J206" s="107"/>
    </row>
    <row r="207" spans="1:10" x14ac:dyDescent="0.25">
      <c r="A207" s="79" t="s">
        <v>107</v>
      </c>
      <c r="B207" s="107">
        <v>126137.34000000001</v>
      </c>
      <c r="C207" s="107">
        <v>0</v>
      </c>
      <c r="D207" s="107">
        <v>0</v>
      </c>
      <c r="E207" s="107">
        <v>126137.34000000001</v>
      </c>
      <c r="F207" s="107">
        <v>3775</v>
      </c>
      <c r="G207" s="107">
        <v>0</v>
      </c>
      <c r="H207" s="107">
        <v>0</v>
      </c>
      <c r="I207" s="107"/>
      <c r="J207" s="107"/>
    </row>
    <row r="208" spans="1:10" x14ac:dyDescent="0.25">
      <c r="A208" s="103" t="s">
        <v>7</v>
      </c>
      <c r="B208" s="107">
        <v>126137.34000000001</v>
      </c>
      <c r="C208" s="107">
        <v>0</v>
      </c>
      <c r="D208" s="107">
        <v>0</v>
      </c>
      <c r="E208" s="107">
        <v>126137.34000000001</v>
      </c>
      <c r="F208" s="107">
        <v>3775</v>
      </c>
      <c r="G208" s="107">
        <v>0</v>
      </c>
      <c r="H208" s="107">
        <v>0</v>
      </c>
      <c r="I208" s="107"/>
      <c r="J208" s="107"/>
    </row>
    <row r="209" spans="1:10" x14ac:dyDescent="0.25">
      <c r="A209" s="79" t="s">
        <v>184</v>
      </c>
      <c r="B209" s="107">
        <v>143204.9</v>
      </c>
      <c r="C209" s="107">
        <v>0</v>
      </c>
      <c r="D209" s="107">
        <v>0</v>
      </c>
      <c r="E209" s="107">
        <v>143204.9</v>
      </c>
      <c r="F209" s="107">
        <v>5269.74</v>
      </c>
      <c r="G209" s="107">
        <v>0</v>
      </c>
      <c r="H209" s="107">
        <v>0</v>
      </c>
      <c r="I209" s="107"/>
      <c r="J209" s="107"/>
    </row>
    <row r="210" spans="1:10" x14ac:dyDescent="0.25">
      <c r="A210" s="103" t="s">
        <v>7</v>
      </c>
      <c r="B210" s="107">
        <v>143204.9</v>
      </c>
      <c r="C210" s="107">
        <v>0</v>
      </c>
      <c r="D210" s="107">
        <v>0</v>
      </c>
      <c r="E210" s="107">
        <v>143204.9</v>
      </c>
      <c r="F210" s="107">
        <v>5269.74</v>
      </c>
      <c r="G210" s="107">
        <v>0</v>
      </c>
      <c r="H210" s="107">
        <v>0</v>
      </c>
      <c r="I210" s="107"/>
      <c r="J210" s="107"/>
    </row>
    <row r="211" spans="1:10" x14ac:dyDescent="0.25">
      <c r="A211" s="79" t="s">
        <v>104</v>
      </c>
      <c r="B211" s="107">
        <v>115210.47999999998</v>
      </c>
      <c r="C211" s="107">
        <v>0</v>
      </c>
      <c r="D211" s="107">
        <v>0</v>
      </c>
      <c r="E211" s="107">
        <v>115210.47999999998</v>
      </c>
      <c r="F211" s="107">
        <v>3681.4799999999996</v>
      </c>
      <c r="G211" s="107">
        <v>0</v>
      </c>
      <c r="H211" s="107">
        <v>0</v>
      </c>
      <c r="I211" s="107"/>
      <c r="J211" s="107"/>
    </row>
    <row r="212" spans="1:10" x14ac:dyDescent="0.25">
      <c r="A212" s="103" t="s">
        <v>7</v>
      </c>
      <c r="B212" s="107">
        <v>115210.47999999998</v>
      </c>
      <c r="C212" s="107">
        <v>0</v>
      </c>
      <c r="D212" s="107">
        <v>0</v>
      </c>
      <c r="E212" s="107">
        <v>115210.47999999998</v>
      </c>
      <c r="F212" s="107">
        <v>3681.4799999999996</v>
      </c>
      <c r="G212" s="107">
        <v>0</v>
      </c>
      <c r="H212" s="107">
        <v>0</v>
      </c>
      <c r="I212" s="107"/>
      <c r="J212" s="107"/>
    </row>
    <row r="213" spans="1:10" x14ac:dyDescent="0.25">
      <c r="A213" s="79" t="s">
        <v>155</v>
      </c>
      <c r="B213" s="107">
        <v>89196.1</v>
      </c>
      <c r="C213" s="107">
        <v>0</v>
      </c>
      <c r="D213" s="107">
        <v>0</v>
      </c>
      <c r="E213" s="107">
        <v>89196.1</v>
      </c>
      <c r="F213" s="107">
        <v>2958.6</v>
      </c>
      <c r="G213" s="107">
        <v>0</v>
      </c>
      <c r="H213" s="107">
        <v>0</v>
      </c>
      <c r="I213" s="107"/>
      <c r="J213" s="107"/>
    </row>
    <row r="214" spans="1:10" x14ac:dyDescent="0.25">
      <c r="A214" s="103" t="s">
        <v>7</v>
      </c>
      <c r="B214" s="107">
        <v>89196.1</v>
      </c>
      <c r="C214" s="107">
        <v>0</v>
      </c>
      <c r="D214" s="107">
        <v>0</v>
      </c>
      <c r="E214" s="107">
        <v>89196.1</v>
      </c>
      <c r="F214" s="107">
        <v>2958.6</v>
      </c>
      <c r="G214" s="107">
        <v>0</v>
      </c>
      <c r="H214" s="107">
        <v>0</v>
      </c>
      <c r="I214" s="107"/>
      <c r="J214" s="107"/>
    </row>
    <row r="215" spans="1:10" x14ac:dyDescent="0.25">
      <c r="A215" s="79" t="s">
        <v>230</v>
      </c>
      <c r="B215" s="107">
        <v>136019.62</v>
      </c>
      <c r="C215" s="107">
        <v>5440.7847999999994</v>
      </c>
      <c r="D215" s="107">
        <v>22</v>
      </c>
      <c r="E215" s="107">
        <v>130556.8352</v>
      </c>
      <c r="F215" s="107">
        <v>6715.78</v>
      </c>
      <c r="G215" s="107">
        <v>0</v>
      </c>
      <c r="H215" s="107">
        <v>0</v>
      </c>
      <c r="I215" s="107"/>
      <c r="J215" s="107"/>
    </row>
    <row r="216" spans="1:10" x14ac:dyDescent="0.25">
      <c r="A216" s="103" t="s">
        <v>7</v>
      </c>
      <c r="B216" s="107">
        <v>136019.62</v>
      </c>
      <c r="C216" s="107">
        <v>5440.7847999999994</v>
      </c>
      <c r="D216" s="107">
        <v>22</v>
      </c>
      <c r="E216" s="107">
        <v>130556.8352</v>
      </c>
      <c r="F216" s="107">
        <v>6715.78</v>
      </c>
      <c r="G216" s="107">
        <v>0</v>
      </c>
      <c r="H216" s="107">
        <v>0</v>
      </c>
      <c r="I216" s="107"/>
      <c r="J216" s="107"/>
    </row>
    <row r="217" spans="1:10" x14ac:dyDescent="0.25">
      <c r="A217" s="79" t="s">
        <v>48</v>
      </c>
      <c r="B217" s="107">
        <v>0</v>
      </c>
      <c r="C217" s="107">
        <v>0</v>
      </c>
      <c r="D217" s="107">
        <v>0</v>
      </c>
      <c r="E217" s="107">
        <v>0</v>
      </c>
      <c r="F217" s="107">
        <v>1254.55</v>
      </c>
      <c r="G217" s="107">
        <v>0</v>
      </c>
      <c r="H217" s="107">
        <v>0</v>
      </c>
      <c r="I217" s="107"/>
      <c r="J217" s="107"/>
    </row>
    <row r="218" spans="1:10" x14ac:dyDescent="0.25">
      <c r="A218" s="103" t="s">
        <v>7</v>
      </c>
      <c r="B218" s="107">
        <v>0</v>
      </c>
      <c r="C218" s="107">
        <v>0</v>
      </c>
      <c r="D218" s="107">
        <v>0</v>
      </c>
      <c r="E218" s="107">
        <v>0</v>
      </c>
      <c r="F218" s="107">
        <v>1254.55</v>
      </c>
      <c r="G218" s="107">
        <v>0</v>
      </c>
      <c r="H218" s="107">
        <v>0</v>
      </c>
      <c r="I218" s="107"/>
      <c r="J218" s="107"/>
    </row>
    <row r="219" spans="1:10" x14ac:dyDescent="0.25">
      <c r="A219" s="79" t="s">
        <v>196</v>
      </c>
      <c r="B219" s="107">
        <v>77164.510000000009</v>
      </c>
      <c r="C219" s="107">
        <v>3086.5804000000003</v>
      </c>
      <c r="D219" s="107">
        <v>12</v>
      </c>
      <c r="E219" s="107">
        <v>74065.929600000003</v>
      </c>
      <c r="F219" s="107">
        <v>3668.12</v>
      </c>
      <c r="G219" s="107">
        <v>0</v>
      </c>
      <c r="H219" s="107">
        <v>0</v>
      </c>
      <c r="I219" s="107"/>
      <c r="J219" s="107"/>
    </row>
    <row r="220" spans="1:10" x14ac:dyDescent="0.25">
      <c r="A220" s="103" t="s">
        <v>7</v>
      </c>
      <c r="B220" s="107">
        <v>77164.510000000009</v>
      </c>
      <c r="C220" s="107">
        <v>3086.5804000000003</v>
      </c>
      <c r="D220" s="107">
        <v>12</v>
      </c>
      <c r="E220" s="107">
        <v>74065.929600000003</v>
      </c>
      <c r="F220" s="107">
        <v>3668.12</v>
      </c>
      <c r="G220" s="107">
        <v>0</v>
      </c>
      <c r="H220" s="107">
        <v>0</v>
      </c>
      <c r="I220" s="107"/>
      <c r="J220" s="107"/>
    </row>
    <row r="221" spans="1:10" x14ac:dyDescent="0.25">
      <c r="A221" s="79" t="s">
        <v>51</v>
      </c>
      <c r="B221" s="107">
        <v>43570.54</v>
      </c>
      <c r="C221" s="107">
        <v>1742.8216</v>
      </c>
      <c r="D221" s="107">
        <v>12</v>
      </c>
      <c r="E221" s="107">
        <v>41815.718399999998</v>
      </c>
      <c r="F221" s="107">
        <v>1254.55</v>
      </c>
      <c r="G221" s="107">
        <v>0</v>
      </c>
      <c r="H221" s="107">
        <v>0</v>
      </c>
      <c r="I221" s="107"/>
      <c r="J221" s="107"/>
    </row>
    <row r="222" spans="1:10" x14ac:dyDescent="0.25">
      <c r="A222" s="103" t="s">
        <v>7</v>
      </c>
      <c r="B222" s="107">
        <v>43570.54</v>
      </c>
      <c r="C222" s="107">
        <v>1742.8216</v>
      </c>
      <c r="D222" s="107">
        <v>12</v>
      </c>
      <c r="E222" s="107">
        <v>41815.718399999998</v>
      </c>
      <c r="F222" s="107">
        <v>1254.55</v>
      </c>
      <c r="G222" s="107">
        <v>0</v>
      </c>
      <c r="H222" s="107">
        <v>0</v>
      </c>
      <c r="I222" s="107"/>
      <c r="J222" s="107"/>
    </row>
    <row r="223" spans="1:10" x14ac:dyDescent="0.25">
      <c r="A223" s="79" t="s">
        <v>663</v>
      </c>
      <c r="B223" s="107">
        <v>55285.14</v>
      </c>
      <c r="C223" s="107">
        <v>0</v>
      </c>
      <c r="D223" s="107">
        <v>0</v>
      </c>
      <c r="E223" s="107">
        <v>55285.14</v>
      </c>
      <c r="F223" s="107">
        <v>2620.15</v>
      </c>
      <c r="G223" s="107">
        <v>0</v>
      </c>
      <c r="H223" s="107">
        <v>0</v>
      </c>
      <c r="I223" s="107"/>
      <c r="J223" s="107"/>
    </row>
    <row r="224" spans="1:10" x14ac:dyDescent="0.25">
      <c r="A224" s="103" t="s">
        <v>7</v>
      </c>
      <c r="B224" s="107">
        <v>55285.14</v>
      </c>
      <c r="C224" s="107">
        <v>0</v>
      </c>
      <c r="D224" s="107">
        <v>0</v>
      </c>
      <c r="E224" s="107">
        <v>55285.14</v>
      </c>
      <c r="F224" s="107">
        <v>2620.15</v>
      </c>
      <c r="G224" s="107">
        <v>0</v>
      </c>
      <c r="H224" s="107">
        <v>0</v>
      </c>
      <c r="I224" s="107"/>
      <c r="J224" s="107"/>
    </row>
    <row r="225" spans="1:10" x14ac:dyDescent="0.25">
      <c r="A225" s="79" t="s">
        <v>414</v>
      </c>
      <c r="B225" s="107">
        <v>66306.689999999988</v>
      </c>
      <c r="C225" s="107">
        <v>2652.2675999999997</v>
      </c>
      <c r="D225" s="107">
        <v>14</v>
      </c>
      <c r="E225" s="107">
        <v>63640.422399999989</v>
      </c>
      <c r="F225" s="107">
        <v>2873.9900000000002</v>
      </c>
      <c r="G225" s="107">
        <v>0</v>
      </c>
      <c r="H225" s="107">
        <v>0</v>
      </c>
      <c r="I225" s="107"/>
      <c r="J225" s="107"/>
    </row>
    <row r="226" spans="1:10" x14ac:dyDescent="0.25">
      <c r="A226" s="103" t="s">
        <v>7</v>
      </c>
      <c r="B226" s="107">
        <v>66306.689999999988</v>
      </c>
      <c r="C226" s="107">
        <v>2652.2675999999997</v>
      </c>
      <c r="D226" s="107">
        <v>14</v>
      </c>
      <c r="E226" s="107">
        <v>63640.422399999989</v>
      </c>
      <c r="F226" s="107">
        <v>2873.9900000000002</v>
      </c>
      <c r="G226" s="107">
        <v>0</v>
      </c>
      <c r="H226" s="107">
        <v>0</v>
      </c>
      <c r="I226" s="107"/>
      <c r="J226" s="107"/>
    </row>
    <row r="227" spans="1:10" x14ac:dyDescent="0.25">
      <c r="A227" s="79" t="s">
        <v>148</v>
      </c>
      <c r="B227" s="107">
        <v>52480.659999999996</v>
      </c>
      <c r="C227" s="107">
        <v>2099.2264</v>
      </c>
      <c r="D227" s="107">
        <v>10</v>
      </c>
      <c r="E227" s="107">
        <v>50371.433599999997</v>
      </c>
      <c r="F227" s="107">
        <v>3601.3199999999997</v>
      </c>
      <c r="G227" s="107">
        <v>0</v>
      </c>
      <c r="H227" s="107">
        <v>0</v>
      </c>
      <c r="I227" s="107"/>
      <c r="J227" s="107"/>
    </row>
    <row r="228" spans="1:10" x14ac:dyDescent="0.25">
      <c r="A228" s="103" t="s">
        <v>7</v>
      </c>
      <c r="B228" s="107">
        <v>52480.659999999996</v>
      </c>
      <c r="C228" s="107">
        <v>2099.2264</v>
      </c>
      <c r="D228" s="107">
        <v>10</v>
      </c>
      <c r="E228" s="107">
        <v>50371.433599999997</v>
      </c>
      <c r="F228" s="107">
        <v>3601.3199999999997</v>
      </c>
      <c r="G228" s="107">
        <v>0</v>
      </c>
      <c r="H228" s="107">
        <v>0</v>
      </c>
      <c r="I228" s="107"/>
      <c r="J228" s="107"/>
    </row>
    <row r="229" spans="1:10" x14ac:dyDescent="0.25">
      <c r="A229" s="79" t="s">
        <v>425</v>
      </c>
      <c r="B229" s="107">
        <v>79920.73</v>
      </c>
      <c r="C229" s="107">
        <v>3196.8292000000001</v>
      </c>
      <c r="D229" s="107">
        <v>12</v>
      </c>
      <c r="E229" s="107">
        <v>76711.900800000003</v>
      </c>
      <c r="F229" s="107">
        <v>3708.2</v>
      </c>
      <c r="G229" s="107">
        <v>0</v>
      </c>
      <c r="H229" s="107">
        <v>0</v>
      </c>
      <c r="I229" s="107"/>
      <c r="J229" s="107"/>
    </row>
    <row r="230" spans="1:10" x14ac:dyDescent="0.25">
      <c r="A230" s="103" t="s">
        <v>7</v>
      </c>
      <c r="B230" s="107">
        <v>79920.73</v>
      </c>
      <c r="C230" s="107">
        <v>3196.8292000000001</v>
      </c>
      <c r="D230" s="107">
        <v>12</v>
      </c>
      <c r="E230" s="107">
        <v>76711.900800000003</v>
      </c>
      <c r="F230" s="107">
        <v>3708.2</v>
      </c>
      <c r="G230" s="107">
        <v>0</v>
      </c>
      <c r="H230" s="107">
        <v>0</v>
      </c>
      <c r="I230" s="107"/>
      <c r="J230" s="107"/>
    </row>
    <row r="231" spans="1:10" x14ac:dyDescent="0.25">
      <c r="A231" s="79" t="s">
        <v>17</v>
      </c>
      <c r="B231" s="107">
        <v>38356.619999999995</v>
      </c>
      <c r="C231" s="107">
        <v>1534.2647999999999</v>
      </c>
      <c r="D231" s="107">
        <v>10</v>
      </c>
      <c r="E231" s="107">
        <v>36812.355199999998</v>
      </c>
      <c r="F231" s="107">
        <v>798.87</v>
      </c>
      <c r="G231" s="107">
        <v>0</v>
      </c>
      <c r="H231" s="107">
        <v>0</v>
      </c>
      <c r="I231" s="107"/>
      <c r="J231" s="107"/>
    </row>
    <row r="232" spans="1:10" x14ac:dyDescent="0.25">
      <c r="A232" s="103" t="s">
        <v>7</v>
      </c>
      <c r="B232" s="107">
        <v>38356.619999999995</v>
      </c>
      <c r="C232" s="107">
        <v>1534.2647999999999</v>
      </c>
      <c r="D232" s="107">
        <v>10</v>
      </c>
      <c r="E232" s="107">
        <v>36812.355199999998</v>
      </c>
      <c r="F232" s="107">
        <v>798.87</v>
      </c>
      <c r="G232" s="107">
        <v>0</v>
      </c>
      <c r="H232" s="107">
        <v>0</v>
      </c>
      <c r="I232" s="107"/>
      <c r="J232" s="107"/>
    </row>
    <row r="233" spans="1:10" x14ac:dyDescent="0.25">
      <c r="A233" s="79" t="s">
        <v>224</v>
      </c>
      <c r="B233" s="107">
        <v>50996.39</v>
      </c>
      <c r="C233" s="107">
        <v>2039.8556000000001</v>
      </c>
      <c r="D233" s="107">
        <v>10</v>
      </c>
      <c r="E233" s="107">
        <v>48946.534399999997</v>
      </c>
      <c r="F233" s="107">
        <v>2138.4159999999997</v>
      </c>
      <c r="G233" s="107">
        <v>2</v>
      </c>
      <c r="H233" s="107">
        <v>77.494</v>
      </c>
      <c r="I233" s="107"/>
      <c r="J233" s="107"/>
    </row>
    <row r="234" spans="1:10" x14ac:dyDescent="0.25">
      <c r="A234" s="103" t="s">
        <v>7</v>
      </c>
      <c r="B234" s="107">
        <v>50996.39</v>
      </c>
      <c r="C234" s="107">
        <v>2039.8556000000001</v>
      </c>
      <c r="D234" s="107">
        <v>10</v>
      </c>
      <c r="E234" s="107">
        <v>48946.534399999997</v>
      </c>
      <c r="F234" s="107">
        <v>2138.4159999999997</v>
      </c>
      <c r="G234" s="107">
        <v>2</v>
      </c>
      <c r="H234" s="107">
        <v>77.494</v>
      </c>
      <c r="I234" s="107"/>
      <c r="J234" s="107"/>
    </row>
    <row r="235" spans="1:10" x14ac:dyDescent="0.25">
      <c r="A235" s="79" t="s">
        <v>69</v>
      </c>
      <c r="B235" s="107">
        <v>45555.270000000004</v>
      </c>
      <c r="C235" s="107">
        <v>1822.2108000000003</v>
      </c>
      <c r="D235" s="107">
        <v>12</v>
      </c>
      <c r="E235" s="107">
        <v>43721.059200000003</v>
      </c>
      <c r="F235" s="107">
        <v>160.32</v>
      </c>
      <c r="G235" s="107">
        <v>0</v>
      </c>
      <c r="H235" s="107">
        <v>0</v>
      </c>
      <c r="I235" s="107"/>
      <c r="J235" s="107"/>
    </row>
    <row r="236" spans="1:10" x14ac:dyDescent="0.25">
      <c r="A236" s="103" t="s">
        <v>7</v>
      </c>
      <c r="B236" s="107">
        <v>45555.270000000004</v>
      </c>
      <c r="C236" s="107">
        <v>1822.2108000000003</v>
      </c>
      <c r="D236" s="107">
        <v>12</v>
      </c>
      <c r="E236" s="107">
        <v>43721.059200000003</v>
      </c>
      <c r="F236" s="107">
        <v>160.32</v>
      </c>
      <c r="G236" s="107">
        <v>0</v>
      </c>
      <c r="H236" s="107">
        <v>0</v>
      </c>
      <c r="I236" s="107"/>
      <c r="J236" s="107"/>
    </row>
    <row r="237" spans="1:10" x14ac:dyDescent="0.25">
      <c r="A237" s="79" t="s">
        <v>276</v>
      </c>
      <c r="B237" s="107">
        <v>81247.240000000005</v>
      </c>
      <c r="C237" s="107">
        <v>3249.8896000000004</v>
      </c>
      <c r="D237" s="107">
        <v>12</v>
      </c>
      <c r="E237" s="107">
        <v>77985.35040000001</v>
      </c>
      <c r="F237" s="107">
        <v>3775</v>
      </c>
      <c r="G237" s="107">
        <v>0</v>
      </c>
      <c r="H237" s="107">
        <v>0</v>
      </c>
      <c r="I237" s="107"/>
      <c r="J237" s="107"/>
    </row>
    <row r="238" spans="1:10" x14ac:dyDescent="0.25">
      <c r="A238" s="103" t="s">
        <v>7</v>
      </c>
      <c r="B238" s="107">
        <v>81247.240000000005</v>
      </c>
      <c r="C238" s="107">
        <v>3249.8896000000004</v>
      </c>
      <c r="D238" s="107">
        <v>12</v>
      </c>
      <c r="E238" s="107">
        <v>77985.35040000001</v>
      </c>
      <c r="F238" s="107">
        <v>3775</v>
      </c>
      <c r="G238" s="107">
        <v>0</v>
      </c>
      <c r="H238" s="107">
        <v>0</v>
      </c>
      <c r="I238" s="107"/>
      <c r="J238" s="107"/>
    </row>
    <row r="239" spans="1:10" x14ac:dyDescent="0.25">
      <c r="A239" s="79" t="s">
        <v>260</v>
      </c>
      <c r="B239" s="107">
        <v>105490.35</v>
      </c>
      <c r="C239" s="107">
        <v>4219.6140000000005</v>
      </c>
      <c r="D239" s="107">
        <v>14</v>
      </c>
      <c r="E239" s="107">
        <v>101256.736</v>
      </c>
      <c r="F239" s="107">
        <v>4475.6099999999997</v>
      </c>
      <c r="G239" s="107">
        <v>0</v>
      </c>
      <c r="H239" s="107">
        <v>0</v>
      </c>
      <c r="I239" s="107"/>
      <c r="J239" s="107"/>
    </row>
    <row r="240" spans="1:10" x14ac:dyDescent="0.25">
      <c r="A240" s="103" t="s">
        <v>7</v>
      </c>
      <c r="B240" s="107">
        <v>105490.35</v>
      </c>
      <c r="C240" s="107">
        <v>4219.6140000000005</v>
      </c>
      <c r="D240" s="107">
        <v>14</v>
      </c>
      <c r="E240" s="107">
        <v>101256.736</v>
      </c>
      <c r="F240" s="107">
        <v>4475.6099999999997</v>
      </c>
      <c r="G240" s="107">
        <v>0</v>
      </c>
      <c r="H240" s="107">
        <v>0</v>
      </c>
      <c r="I240" s="107"/>
      <c r="J240" s="107"/>
    </row>
    <row r="241" spans="1:10" x14ac:dyDescent="0.25">
      <c r="A241" s="79" t="s">
        <v>13</v>
      </c>
      <c r="B241" s="107">
        <v>108940.71</v>
      </c>
      <c r="C241" s="107">
        <v>4357.6284000000005</v>
      </c>
      <c r="D241" s="107">
        <v>14</v>
      </c>
      <c r="E241" s="107">
        <v>104569.0816</v>
      </c>
      <c r="F241" s="107">
        <v>4668.55</v>
      </c>
      <c r="G241" s="107">
        <v>0</v>
      </c>
      <c r="H241" s="107">
        <v>0</v>
      </c>
      <c r="I241" s="107"/>
      <c r="J241" s="107"/>
    </row>
    <row r="242" spans="1:10" x14ac:dyDescent="0.25">
      <c r="A242" s="103" t="s">
        <v>7</v>
      </c>
      <c r="B242" s="107">
        <v>108940.71</v>
      </c>
      <c r="C242" s="107">
        <v>4357.6284000000005</v>
      </c>
      <c r="D242" s="107">
        <v>14</v>
      </c>
      <c r="E242" s="107">
        <v>104569.0816</v>
      </c>
      <c r="F242" s="107">
        <v>4668.55</v>
      </c>
      <c r="G242" s="107">
        <v>0</v>
      </c>
      <c r="H242" s="107">
        <v>0</v>
      </c>
      <c r="I242" s="107"/>
      <c r="J242" s="107"/>
    </row>
    <row r="243" spans="1:10" x14ac:dyDescent="0.25">
      <c r="A243" s="79" t="s">
        <v>461</v>
      </c>
      <c r="B243" s="107">
        <v>60860.6</v>
      </c>
      <c r="C243" s="107">
        <v>0</v>
      </c>
      <c r="D243" s="107">
        <v>0</v>
      </c>
      <c r="E243" s="107">
        <v>60860.6</v>
      </c>
      <c r="F243" s="107">
        <v>2124.39</v>
      </c>
      <c r="G243" s="107">
        <v>0</v>
      </c>
      <c r="H243" s="107">
        <v>0</v>
      </c>
      <c r="I243" s="107"/>
      <c r="J243" s="107"/>
    </row>
    <row r="244" spans="1:10" x14ac:dyDescent="0.25">
      <c r="A244" s="103" t="s">
        <v>7</v>
      </c>
      <c r="B244" s="107">
        <v>60860.6</v>
      </c>
      <c r="C244" s="107">
        <v>0</v>
      </c>
      <c r="D244" s="107">
        <v>0</v>
      </c>
      <c r="E244" s="107">
        <v>60860.6</v>
      </c>
      <c r="F244" s="107">
        <v>2124.39</v>
      </c>
      <c r="G244" s="107">
        <v>0</v>
      </c>
      <c r="H244" s="107">
        <v>0</v>
      </c>
      <c r="I244" s="107"/>
      <c r="J244" s="107"/>
    </row>
    <row r="245" spans="1:10" x14ac:dyDescent="0.25">
      <c r="A245" s="79" t="s">
        <v>202</v>
      </c>
      <c r="B245" s="107">
        <v>59688.240000000005</v>
      </c>
      <c r="C245" s="107">
        <v>2387.5296000000003</v>
      </c>
      <c r="D245" s="107">
        <v>12</v>
      </c>
      <c r="E245" s="107">
        <v>57288.710400000004</v>
      </c>
      <c r="F245" s="107">
        <v>3619.1299999999997</v>
      </c>
      <c r="G245" s="107">
        <v>0</v>
      </c>
      <c r="H245" s="107">
        <v>0</v>
      </c>
      <c r="I245" s="107"/>
      <c r="J245" s="107"/>
    </row>
    <row r="246" spans="1:10" x14ac:dyDescent="0.25">
      <c r="A246" s="103" t="s">
        <v>7</v>
      </c>
      <c r="B246" s="107">
        <v>59688.240000000005</v>
      </c>
      <c r="C246" s="107">
        <v>2387.5296000000003</v>
      </c>
      <c r="D246" s="107">
        <v>12</v>
      </c>
      <c r="E246" s="107">
        <v>57288.710400000004</v>
      </c>
      <c r="F246" s="107">
        <v>3619.1299999999997</v>
      </c>
      <c r="G246" s="107">
        <v>0</v>
      </c>
      <c r="H246" s="107">
        <v>0</v>
      </c>
      <c r="I246" s="107"/>
      <c r="J246" s="107"/>
    </row>
    <row r="247" spans="1:10" x14ac:dyDescent="0.25">
      <c r="A247" s="79" t="s">
        <v>464</v>
      </c>
      <c r="B247" s="107">
        <v>43303.409999999996</v>
      </c>
      <c r="C247" s="107">
        <v>0</v>
      </c>
      <c r="D247" s="107">
        <v>0</v>
      </c>
      <c r="E247" s="107">
        <v>43303.409999999996</v>
      </c>
      <c r="F247" s="107">
        <v>2146.66</v>
      </c>
      <c r="G247" s="107">
        <v>0</v>
      </c>
      <c r="H247" s="107">
        <v>0</v>
      </c>
      <c r="I247" s="107"/>
      <c r="J247" s="107"/>
    </row>
    <row r="248" spans="1:10" x14ac:dyDescent="0.25">
      <c r="A248" s="103" t="s">
        <v>7</v>
      </c>
      <c r="B248" s="107">
        <v>43303.409999999996</v>
      </c>
      <c r="C248" s="107">
        <v>0</v>
      </c>
      <c r="D248" s="107">
        <v>0</v>
      </c>
      <c r="E248" s="107">
        <v>43303.409999999996</v>
      </c>
      <c r="F248" s="107">
        <v>2146.66</v>
      </c>
      <c r="G248" s="107">
        <v>0</v>
      </c>
      <c r="H248" s="107">
        <v>0</v>
      </c>
      <c r="I248" s="107"/>
      <c r="J248" s="107"/>
    </row>
    <row r="249" spans="1:10" x14ac:dyDescent="0.25">
      <c r="A249" s="79" t="s">
        <v>428</v>
      </c>
      <c r="B249" s="107">
        <v>111784.46000000002</v>
      </c>
      <c r="C249" s="107">
        <v>4471.3784000000005</v>
      </c>
      <c r="D249" s="107">
        <v>14</v>
      </c>
      <c r="E249" s="107">
        <v>107299.08160000002</v>
      </c>
      <c r="F249" s="107">
        <v>4453.3500000000004</v>
      </c>
      <c r="G249" s="107">
        <v>0</v>
      </c>
      <c r="H249" s="107">
        <v>0</v>
      </c>
      <c r="I249" s="107"/>
      <c r="J249" s="107"/>
    </row>
    <row r="250" spans="1:10" x14ac:dyDescent="0.25">
      <c r="A250" s="103" t="s">
        <v>7</v>
      </c>
      <c r="B250" s="107">
        <v>111784.46000000002</v>
      </c>
      <c r="C250" s="107">
        <v>4471.3784000000005</v>
      </c>
      <c r="D250" s="107">
        <v>14</v>
      </c>
      <c r="E250" s="107">
        <v>107299.08160000002</v>
      </c>
      <c r="F250" s="107">
        <v>4453.3500000000004</v>
      </c>
      <c r="G250" s="107">
        <v>0</v>
      </c>
      <c r="H250" s="107">
        <v>0</v>
      </c>
      <c r="I250" s="107"/>
      <c r="J250" s="107"/>
    </row>
    <row r="251" spans="1:10" x14ac:dyDescent="0.25">
      <c r="A251" s="79" t="s">
        <v>80</v>
      </c>
      <c r="B251" s="107">
        <v>102733.4</v>
      </c>
      <c r="C251" s="107">
        <v>4109.3360000000002</v>
      </c>
      <c r="D251" s="107">
        <v>12</v>
      </c>
      <c r="E251" s="107">
        <v>98612.063999999998</v>
      </c>
      <c r="F251" s="107">
        <v>610.1</v>
      </c>
      <c r="G251" s="107">
        <v>0</v>
      </c>
      <c r="H251" s="107">
        <v>0</v>
      </c>
      <c r="I251" s="107"/>
      <c r="J251" s="107"/>
    </row>
    <row r="252" spans="1:10" x14ac:dyDescent="0.25">
      <c r="A252" s="103" t="s">
        <v>7</v>
      </c>
      <c r="B252" s="107">
        <v>102733.4</v>
      </c>
      <c r="C252" s="107">
        <v>4109.3360000000002</v>
      </c>
      <c r="D252" s="107">
        <v>12</v>
      </c>
      <c r="E252" s="107">
        <v>98612.063999999998</v>
      </c>
      <c r="F252" s="107">
        <v>610.1</v>
      </c>
      <c r="G252" s="107">
        <v>0</v>
      </c>
      <c r="H252" s="107">
        <v>0</v>
      </c>
      <c r="I252" s="107"/>
      <c r="J252" s="107"/>
    </row>
    <row r="253" spans="1:10" x14ac:dyDescent="0.25">
      <c r="A253" s="79" t="s">
        <v>208</v>
      </c>
      <c r="B253" s="107">
        <v>402175.81</v>
      </c>
      <c r="C253" s="107">
        <v>16087.0324</v>
      </c>
      <c r="D253" s="107">
        <v>26</v>
      </c>
      <c r="E253" s="107">
        <v>386062.77760000003</v>
      </c>
      <c r="F253" s="107">
        <v>17767.95</v>
      </c>
      <c r="G253" s="107">
        <v>0</v>
      </c>
      <c r="H253" s="107">
        <v>0</v>
      </c>
      <c r="I253" s="107"/>
      <c r="J253" s="107"/>
    </row>
    <row r="254" spans="1:10" x14ac:dyDescent="0.25">
      <c r="A254" s="103" t="s">
        <v>7</v>
      </c>
      <c r="B254" s="107">
        <v>402175.81</v>
      </c>
      <c r="C254" s="107">
        <v>16087.0324</v>
      </c>
      <c r="D254" s="107">
        <v>26</v>
      </c>
      <c r="E254" s="107">
        <v>386062.77760000003</v>
      </c>
      <c r="F254" s="107">
        <v>17767.95</v>
      </c>
      <c r="G254" s="107">
        <v>0</v>
      </c>
      <c r="H254" s="107">
        <v>0</v>
      </c>
      <c r="I254" s="107"/>
      <c r="J254" s="107"/>
    </row>
    <row r="255" spans="1:10" x14ac:dyDescent="0.25">
      <c r="A255" s="79" t="s">
        <v>659</v>
      </c>
      <c r="B255" s="107">
        <v>75439.710000000006</v>
      </c>
      <c r="C255" s="107">
        <v>1121.68</v>
      </c>
      <c r="D255" s="107">
        <v>8</v>
      </c>
      <c r="E255" s="107">
        <v>74310.030000000013</v>
      </c>
      <c r="F255" s="107">
        <v>2887.35</v>
      </c>
      <c r="G255" s="107">
        <v>0</v>
      </c>
      <c r="H255" s="107">
        <v>0</v>
      </c>
      <c r="I255" s="107"/>
      <c r="J255" s="107"/>
    </row>
    <row r="256" spans="1:10" x14ac:dyDescent="0.25">
      <c r="A256" s="103" t="s">
        <v>7</v>
      </c>
      <c r="B256" s="107">
        <v>75439.710000000006</v>
      </c>
      <c r="C256" s="107">
        <v>1121.68</v>
      </c>
      <c r="D256" s="107">
        <v>8</v>
      </c>
      <c r="E256" s="107">
        <v>74310.030000000013</v>
      </c>
      <c r="F256" s="107">
        <v>2887.35</v>
      </c>
      <c r="G256" s="107">
        <v>0</v>
      </c>
      <c r="H256" s="107">
        <v>0</v>
      </c>
      <c r="I256" s="107"/>
      <c r="J256" s="107"/>
    </row>
    <row r="257" spans="1:10" x14ac:dyDescent="0.25">
      <c r="A257" s="79" t="s">
        <v>236</v>
      </c>
      <c r="B257" s="107">
        <v>356045.49</v>
      </c>
      <c r="C257" s="107">
        <v>14241.819600000003</v>
      </c>
      <c r="D257" s="107">
        <v>52</v>
      </c>
      <c r="E257" s="107">
        <v>341751.6704</v>
      </c>
      <c r="F257" s="107">
        <v>14573.4</v>
      </c>
      <c r="G257" s="107">
        <v>2</v>
      </c>
      <c r="H257" s="107">
        <v>159.43</v>
      </c>
      <c r="I257" s="107"/>
      <c r="J257" s="107"/>
    </row>
    <row r="258" spans="1:10" x14ac:dyDescent="0.25">
      <c r="A258" s="103" t="s">
        <v>7</v>
      </c>
      <c r="B258" s="107">
        <v>356045.49</v>
      </c>
      <c r="C258" s="107">
        <v>14241.819600000003</v>
      </c>
      <c r="D258" s="107">
        <v>52</v>
      </c>
      <c r="E258" s="107">
        <v>341751.6704</v>
      </c>
      <c r="F258" s="107">
        <v>14573.4</v>
      </c>
      <c r="G258" s="107">
        <v>2</v>
      </c>
      <c r="H258" s="107">
        <v>159.43</v>
      </c>
      <c r="I258" s="107"/>
      <c r="J258" s="107"/>
    </row>
    <row r="259" spans="1:10" x14ac:dyDescent="0.25">
      <c r="A259" s="79" t="s">
        <v>123</v>
      </c>
      <c r="B259" s="107">
        <v>140588.10999999999</v>
      </c>
      <c r="C259" s="107">
        <v>5623.5243999999993</v>
      </c>
      <c r="D259" s="107">
        <v>12</v>
      </c>
      <c r="E259" s="107">
        <v>134952.58559999999</v>
      </c>
      <c r="F259" s="107">
        <v>6184.1200000000008</v>
      </c>
      <c r="G259" s="107">
        <v>0</v>
      </c>
      <c r="H259" s="107">
        <v>0</v>
      </c>
      <c r="I259" s="107"/>
      <c r="J259" s="107"/>
    </row>
    <row r="260" spans="1:10" x14ac:dyDescent="0.25">
      <c r="A260" s="103" t="s">
        <v>7</v>
      </c>
      <c r="B260" s="107">
        <v>140588.10999999999</v>
      </c>
      <c r="C260" s="107">
        <v>5623.5243999999993</v>
      </c>
      <c r="D260" s="107">
        <v>12</v>
      </c>
      <c r="E260" s="107">
        <v>134952.58559999999</v>
      </c>
      <c r="F260" s="107">
        <v>6184.1200000000008</v>
      </c>
      <c r="G260" s="107">
        <v>0</v>
      </c>
      <c r="H260" s="107">
        <v>0</v>
      </c>
      <c r="I260" s="107"/>
      <c r="J260" s="107"/>
    </row>
    <row r="261" spans="1:10" x14ac:dyDescent="0.25">
      <c r="A261" s="79" t="s">
        <v>172</v>
      </c>
      <c r="B261" s="107">
        <v>124032.77</v>
      </c>
      <c r="C261" s="107">
        <v>4961.3108000000002</v>
      </c>
      <c r="D261" s="107">
        <v>12</v>
      </c>
      <c r="E261" s="107">
        <v>119059.4592</v>
      </c>
      <c r="F261" s="107">
        <v>5292.01</v>
      </c>
      <c r="G261" s="107">
        <v>0</v>
      </c>
      <c r="H261" s="107">
        <v>0</v>
      </c>
      <c r="I261" s="107"/>
      <c r="J261" s="107"/>
    </row>
    <row r="262" spans="1:10" x14ac:dyDescent="0.25">
      <c r="A262" s="103" t="s">
        <v>7</v>
      </c>
      <c r="B262" s="107">
        <v>124032.77</v>
      </c>
      <c r="C262" s="107">
        <v>4961.3108000000002</v>
      </c>
      <c r="D262" s="107">
        <v>12</v>
      </c>
      <c r="E262" s="107">
        <v>119059.4592</v>
      </c>
      <c r="F262" s="107">
        <v>5292.01</v>
      </c>
      <c r="G262" s="107">
        <v>0</v>
      </c>
      <c r="H262" s="107">
        <v>0</v>
      </c>
      <c r="I262" s="107"/>
      <c r="J262" s="107"/>
    </row>
    <row r="263" spans="1:10" x14ac:dyDescent="0.25">
      <c r="A263" s="79" t="s">
        <v>477</v>
      </c>
      <c r="B263" s="107">
        <v>43025.380000000005</v>
      </c>
      <c r="C263" s="107">
        <v>0</v>
      </c>
      <c r="D263" s="107">
        <v>0</v>
      </c>
      <c r="E263" s="107">
        <v>43025.380000000005</v>
      </c>
      <c r="F263" s="107">
        <v>1361.4299999999998</v>
      </c>
      <c r="G263" s="107">
        <v>0</v>
      </c>
      <c r="H263" s="107">
        <v>0</v>
      </c>
      <c r="I263" s="107"/>
      <c r="J263" s="107"/>
    </row>
    <row r="264" spans="1:10" x14ac:dyDescent="0.25">
      <c r="A264" s="103" t="s">
        <v>7</v>
      </c>
      <c r="B264" s="107">
        <v>43025.380000000005</v>
      </c>
      <c r="C264" s="107">
        <v>0</v>
      </c>
      <c r="D264" s="107">
        <v>0</v>
      </c>
      <c r="E264" s="107">
        <v>43025.380000000005</v>
      </c>
      <c r="F264" s="107">
        <v>1361.4299999999998</v>
      </c>
      <c r="G264" s="107">
        <v>0</v>
      </c>
      <c r="H264" s="107">
        <v>0</v>
      </c>
      <c r="I264" s="107"/>
      <c r="J264" s="107"/>
    </row>
    <row r="265" spans="1:10" x14ac:dyDescent="0.25">
      <c r="A265" s="79" t="s">
        <v>372</v>
      </c>
      <c r="B265" s="107">
        <v>46640.67</v>
      </c>
      <c r="C265" s="107">
        <v>1865.6268</v>
      </c>
      <c r="D265" s="107">
        <v>12</v>
      </c>
      <c r="E265" s="107">
        <v>44763.0432</v>
      </c>
      <c r="F265" s="107">
        <v>2191.19</v>
      </c>
      <c r="G265" s="107">
        <v>0</v>
      </c>
      <c r="H265" s="107">
        <v>0</v>
      </c>
      <c r="I265" s="107"/>
      <c r="J265" s="107"/>
    </row>
    <row r="266" spans="1:10" x14ac:dyDescent="0.25">
      <c r="A266" s="103" t="s">
        <v>7</v>
      </c>
      <c r="B266" s="107">
        <v>46640.67</v>
      </c>
      <c r="C266" s="107">
        <v>1865.6268</v>
      </c>
      <c r="D266" s="107">
        <v>12</v>
      </c>
      <c r="E266" s="107">
        <v>44763.0432</v>
      </c>
      <c r="F266" s="107">
        <v>2191.19</v>
      </c>
      <c r="G266" s="107">
        <v>0</v>
      </c>
      <c r="H266" s="107">
        <v>0</v>
      </c>
      <c r="I266" s="107"/>
      <c r="J266" s="107"/>
    </row>
    <row r="267" spans="1:10" x14ac:dyDescent="0.25">
      <c r="A267" s="79" t="s">
        <v>289</v>
      </c>
      <c r="B267" s="107">
        <v>72661.429999999993</v>
      </c>
      <c r="C267" s="107">
        <v>2906.4571999999998</v>
      </c>
      <c r="D267" s="107">
        <v>12</v>
      </c>
      <c r="E267" s="107">
        <v>69742.972799999989</v>
      </c>
      <c r="F267" s="107">
        <v>2896.25</v>
      </c>
      <c r="G267" s="107">
        <v>0</v>
      </c>
      <c r="H267" s="107">
        <v>0</v>
      </c>
      <c r="I267" s="107"/>
      <c r="J267" s="107"/>
    </row>
    <row r="268" spans="1:10" x14ac:dyDescent="0.25">
      <c r="A268" s="103" t="s">
        <v>7</v>
      </c>
      <c r="B268" s="107">
        <v>72661.429999999993</v>
      </c>
      <c r="C268" s="107">
        <v>2906.4571999999998</v>
      </c>
      <c r="D268" s="107">
        <v>12</v>
      </c>
      <c r="E268" s="107">
        <v>69742.972799999989</v>
      </c>
      <c r="F268" s="107">
        <v>2896.25</v>
      </c>
      <c r="G268" s="107">
        <v>0</v>
      </c>
      <c r="H268" s="107">
        <v>0</v>
      </c>
      <c r="I268" s="107"/>
      <c r="J268" s="107"/>
    </row>
    <row r="269" spans="1:10" x14ac:dyDescent="0.25">
      <c r="A269" s="79" t="s">
        <v>163</v>
      </c>
      <c r="B269" s="107">
        <v>79071.88</v>
      </c>
      <c r="C269" s="107">
        <v>3162.8752000000004</v>
      </c>
      <c r="D269" s="107">
        <v>12</v>
      </c>
      <c r="E269" s="107">
        <v>75897.00480000001</v>
      </c>
      <c r="F269" s="107">
        <v>3681.4799999999996</v>
      </c>
      <c r="G269" s="107">
        <v>0</v>
      </c>
      <c r="H269" s="107">
        <v>0</v>
      </c>
      <c r="I269" s="107"/>
      <c r="J269" s="107"/>
    </row>
    <row r="270" spans="1:10" x14ac:dyDescent="0.25">
      <c r="A270" s="103" t="s">
        <v>7</v>
      </c>
      <c r="B270" s="107">
        <v>79071.88</v>
      </c>
      <c r="C270" s="107">
        <v>3162.8752000000004</v>
      </c>
      <c r="D270" s="107">
        <v>12</v>
      </c>
      <c r="E270" s="107">
        <v>75897.00480000001</v>
      </c>
      <c r="F270" s="107">
        <v>3681.4799999999996</v>
      </c>
      <c r="G270" s="107">
        <v>0</v>
      </c>
      <c r="H270" s="107">
        <v>0</v>
      </c>
      <c r="I270" s="107"/>
      <c r="J270" s="107"/>
    </row>
    <row r="271" spans="1:10" x14ac:dyDescent="0.25">
      <c r="A271" s="79" t="s">
        <v>418</v>
      </c>
      <c r="B271" s="107">
        <v>65716.929999999993</v>
      </c>
      <c r="C271" s="107">
        <v>2628.6771999999996</v>
      </c>
      <c r="D271" s="107">
        <v>14</v>
      </c>
      <c r="E271" s="107">
        <v>63074.252799999995</v>
      </c>
      <c r="F271" s="107">
        <v>2070.9499999999998</v>
      </c>
      <c r="G271" s="107">
        <v>0</v>
      </c>
      <c r="H271" s="107">
        <v>0</v>
      </c>
      <c r="I271" s="107"/>
      <c r="J271" s="107"/>
    </row>
    <row r="272" spans="1:10" x14ac:dyDescent="0.25">
      <c r="A272" s="103" t="s">
        <v>7</v>
      </c>
      <c r="B272" s="107">
        <v>65716.929999999993</v>
      </c>
      <c r="C272" s="107">
        <v>2628.6771999999996</v>
      </c>
      <c r="D272" s="107">
        <v>14</v>
      </c>
      <c r="E272" s="107">
        <v>63074.252799999995</v>
      </c>
      <c r="F272" s="107">
        <v>2070.9499999999998</v>
      </c>
      <c r="G272" s="107">
        <v>0</v>
      </c>
      <c r="H272" s="107">
        <v>0</v>
      </c>
      <c r="I272" s="107"/>
      <c r="J272" s="107"/>
    </row>
    <row r="273" spans="1:10" x14ac:dyDescent="0.25">
      <c r="A273" s="79" t="s">
        <v>360</v>
      </c>
      <c r="B273" s="107">
        <v>104999.61000000002</v>
      </c>
      <c r="C273" s="107">
        <v>4199.9844000000003</v>
      </c>
      <c r="D273" s="107">
        <v>12</v>
      </c>
      <c r="E273" s="107">
        <v>100787.62560000001</v>
      </c>
      <c r="F273" s="107">
        <v>5162.87</v>
      </c>
      <c r="G273" s="107">
        <v>0</v>
      </c>
      <c r="H273" s="107">
        <v>0</v>
      </c>
      <c r="I273" s="107"/>
      <c r="J273" s="107"/>
    </row>
    <row r="274" spans="1:10" x14ac:dyDescent="0.25">
      <c r="A274" s="103" t="s">
        <v>7</v>
      </c>
      <c r="B274" s="107">
        <v>104999.61000000002</v>
      </c>
      <c r="C274" s="107">
        <v>4199.9844000000003</v>
      </c>
      <c r="D274" s="107">
        <v>12</v>
      </c>
      <c r="E274" s="107">
        <v>100787.62560000001</v>
      </c>
      <c r="F274" s="107">
        <v>5162.87</v>
      </c>
      <c r="G274" s="107">
        <v>0</v>
      </c>
      <c r="H274" s="107">
        <v>0</v>
      </c>
      <c r="I274" s="107"/>
      <c r="J274" s="107"/>
    </row>
    <row r="275" spans="1:10" x14ac:dyDescent="0.25">
      <c r="A275" s="79" t="s">
        <v>432</v>
      </c>
      <c r="B275" s="107">
        <v>82489</v>
      </c>
      <c r="C275" s="107">
        <v>3299.56</v>
      </c>
      <c r="D275" s="107">
        <v>14</v>
      </c>
      <c r="E275" s="107">
        <v>79175.44</v>
      </c>
      <c r="F275" s="107">
        <v>3610.2299999999996</v>
      </c>
      <c r="G275" s="107">
        <v>0</v>
      </c>
      <c r="H275" s="107">
        <v>0</v>
      </c>
      <c r="I275" s="107"/>
      <c r="J275" s="107"/>
    </row>
    <row r="276" spans="1:10" x14ac:dyDescent="0.25">
      <c r="A276" s="103" t="s">
        <v>7</v>
      </c>
      <c r="B276" s="107">
        <v>82489</v>
      </c>
      <c r="C276" s="107">
        <v>3299.56</v>
      </c>
      <c r="D276" s="107">
        <v>14</v>
      </c>
      <c r="E276" s="107">
        <v>79175.44</v>
      </c>
      <c r="F276" s="107">
        <v>3610.2299999999996</v>
      </c>
      <c r="G276" s="107">
        <v>0</v>
      </c>
      <c r="H276" s="107">
        <v>0</v>
      </c>
      <c r="I276" s="107"/>
      <c r="J276" s="107"/>
    </row>
    <row r="277" spans="1:10" x14ac:dyDescent="0.25">
      <c r="A277" s="79" t="s">
        <v>435</v>
      </c>
      <c r="B277" s="107">
        <v>85992.639999999999</v>
      </c>
      <c r="C277" s="107">
        <v>3439.7056000000002</v>
      </c>
      <c r="D277" s="107">
        <v>12</v>
      </c>
      <c r="E277" s="107">
        <v>82540.934399999998</v>
      </c>
      <c r="F277" s="107">
        <v>3779.45</v>
      </c>
      <c r="G277" s="107">
        <v>0</v>
      </c>
      <c r="H277" s="107">
        <v>0</v>
      </c>
      <c r="I277" s="107"/>
      <c r="J277" s="107"/>
    </row>
    <row r="278" spans="1:10" x14ac:dyDescent="0.25">
      <c r="A278" s="103" t="s">
        <v>7</v>
      </c>
      <c r="B278" s="107">
        <v>85992.639999999999</v>
      </c>
      <c r="C278" s="107">
        <v>3439.7056000000002</v>
      </c>
      <c r="D278" s="107">
        <v>12</v>
      </c>
      <c r="E278" s="107">
        <v>82540.934399999998</v>
      </c>
      <c r="F278" s="107">
        <v>3779.45</v>
      </c>
      <c r="G278" s="107">
        <v>0</v>
      </c>
      <c r="H278" s="107">
        <v>0</v>
      </c>
      <c r="I278" s="107"/>
      <c r="J278" s="107"/>
    </row>
    <row r="279" spans="1:10" x14ac:dyDescent="0.25">
      <c r="A279" s="79" t="s">
        <v>292</v>
      </c>
      <c r="B279" s="107">
        <v>106704.31000000001</v>
      </c>
      <c r="C279" s="107">
        <v>4268.1724000000004</v>
      </c>
      <c r="D279" s="107">
        <v>12</v>
      </c>
      <c r="E279" s="107">
        <v>102424.13760000002</v>
      </c>
      <c r="F279" s="107">
        <v>3761.64</v>
      </c>
      <c r="G279" s="107">
        <v>0</v>
      </c>
      <c r="H279" s="107">
        <v>0</v>
      </c>
      <c r="I279" s="107"/>
      <c r="J279" s="107"/>
    </row>
    <row r="280" spans="1:10" x14ac:dyDescent="0.25">
      <c r="A280" s="103" t="s">
        <v>7</v>
      </c>
      <c r="B280" s="107">
        <v>106704.31000000001</v>
      </c>
      <c r="C280" s="107">
        <v>4268.1724000000004</v>
      </c>
      <c r="D280" s="107">
        <v>12</v>
      </c>
      <c r="E280" s="107">
        <v>102424.13760000002</v>
      </c>
      <c r="F280" s="107">
        <v>3761.64</v>
      </c>
      <c r="G280" s="107">
        <v>0</v>
      </c>
      <c r="H280" s="107">
        <v>0</v>
      </c>
      <c r="I280" s="107"/>
      <c r="J280" s="107"/>
    </row>
    <row r="281" spans="1:10" x14ac:dyDescent="0.25">
      <c r="A281" s="79" t="s">
        <v>211</v>
      </c>
      <c r="B281" s="107">
        <v>119390.39999999999</v>
      </c>
      <c r="C281" s="107">
        <v>5360.2</v>
      </c>
      <c r="D281" s="107">
        <v>12</v>
      </c>
      <c r="E281" s="107">
        <v>114018.2</v>
      </c>
      <c r="F281" s="107">
        <v>5979.26</v>
      </c>
      <c r="G281" s="107">
        <v>0</v>
      </c>
      <c r="H281" s="107">
        <v>0</v>
      </c>
      <c r="I281" s="107"/>
      <c r="J281" s="107"/>
    </row>
    <row r="282" spans="1:10" x14ac:dyDescent="0.25">
      <c r="A282" s="103" t="s">
        <v>7</v>
      </c>
      <c r="B282" s="107">
        <v>119390.39999999999</v>
      </c>
      <c r="C282" s="107">
        <v>5360.2</v>
      </c>
      <c r="D282" s="107">
        <v>12</v>
      </c>
      <c r="E282" s="107">
        <v>114018.2</v>
      </c>
      <c r="F282" s="107">
        <v>5979.26</v>
      </c>
      <c r="G282" s="107">
        <v>0</v>
      </c>
      <c r="H282" s="107">
        <v>0</v>
      </c>
      <c r="I282" s="107"/>
      <c r="J282" s="107"/>
    </row>
    <row r="283" spans="1:10" x14ac:dyDescent="0.25">
      <c r="A283" s="79" t="s">
        <v>87</v>
      </c>
      <c r="B283" s="107">
        <v>68080.38</v>
      </c>
      <c r="C283" s="107">
        <v>2723.2152000000001</v>
      </c>
      <c r="D283" s="107">
        <v>10</v>
      </c>
      <c r="E283" s="107">
        <v>65347.164800000006</v>
      </c>
      <c r="F283" s="107">
        <v>427.52</v>
      </c>
      <c r="G283" s="107">
        <v>0</v>
      </c>
      <c r="H283" s="107">
        <v>0</v>
      </c>
      <c r="I283" s="107"/>
      <c r="J283" s="107"/>
    </row>
    <row r="284" spans="1:10" x14ac:dyDescent="0.25">
      <c r="A284" s="103" t="s">
        <v>7</v>
      </c>
      <c r="B284" s="107">
        <v>68080.38</v>
      </c>
      <c r="C284" s="107">
        <v>2723.2152000000001</v>
      </c>
      <c r="D284" s="107">
        <v>10</v>
      </c>
      <c r="E284" s="107">
        <v>65347.164800000006</v>
      </c>
      <c r="F284" s="107">
        <v>427.52</v>
      </c>
      <c r="G284" s="107">
        <v>0</v>
      </c>
      <c r="H284" s="107">
        <v>0</v>
      </c>
      <c r="I284" s="107"/>
      <c r="J284" s="107"/>
    </row>
    <row r="285" spans="1:10" x14ac:dyDescent="0.25">
      <c r="A285" s="79" t="s">
        <v>21</v>
      </c>
      <c r="B285" s="107">
        <v>0</v>
      </c>
      <c r="C285" s="107">
        <v>0</v>
      </c>
      <c r="D285" s="107">
        <v>0</v>
      </c>
      <c r="E285" s="107">
        <v>0</v>
      </c>
      <c r="F285" s="107">
        <v>0</v>
      </c>
      <c r="G285" s="107">
        <v>0</v>
      </c>
      <c r="H285" s="107">
        <v>0</v>
      </c>
      <c r="I285" s="107"/>
      <c r="J285" s="107"/>
    </row>
    <row r="286" spans="1:10" x14ac:dyDescent="0.25">
      <c r="A286" s="103" t="s">
        <v>7</v>
      </c>
      <c r="B286" s="107">
        <v>0</v>
      </c>
      <c r="C286" s="107">
        <v>0</v>
      </c>
      <c r="D286" s="107">
        <v>0</v>
      </c>
      <c r="E286" s="107">
        <v>0</v>
      </c>
      <c r="F286" s="107">
        <v>0</v>
      </c>
      <c r="G286" s="107">
        <v>0</v>
      </c>
      <c r="H286" s="107">
        <v>0</v>
      </c>
      <c r="I286" s="107"/>
      <c r="J286" s="107"/>
    </row>
    <row r="287" spans="1:10" x14ac:dyDescent="0.25">
      <c r="A287" s="79" t="s">
        <v>205</v>
      </c>
      <c r="B287" s="107">
        <v>89954.209999999992</v>
      </c>
      <c r="C287" s="107">
        <v>3598.1683999999996</v>
      </c>
      <c r="D287" s="107">
        <v>14</v>
      </c>
      <c r="E287" s="107">
        <v>86342.041599999997</v>
      </c>
      <c r="F287" s="107">
        <v>3708.2</v>
      </c>
      <c r="G287" s="107">
        <v>0</v>
      </c>
      <c r="H287" s="107">
        <v>0</v>
      </c>
      <c r="I287" s="107"/>
      <c r="J287" s="107"/>
    </row>
    <row r="288" spans="1:10" x14ac:dyDescent="0.25">
      <c r="A288" s="103" t="s">
        <v>7</v>
      </c>
      <c r="B288" s="107">
        <v>89954.209999999992</v>
      </c>
      <c r="C288" s="107">
        <v>3598.1683999999996</v>
      </c>
      <c r="D288" s="107">
        <v>14</v>
      </c>
      <c r="E288" s="107">
        <v>86342.041599999997</v>
      </c>
      <c r="F288" s="107">
        <v>3708.2</v>
      </c>
      <c r="G288" s="107">
        <v>0</v>
      </c>
      <c r="H288" s="107">
        <v>0</v>
      </c>
      <c r="I288" s="107"/>
      <c r="J288" s="107"/>
    </row>
    <row r="289" spans="1:10" x14ac:dyDescent="0.25">
      <c r="A289" s="79" t="s">
        <v>352</v>
      </c>
      <c r="B289" s="107">
        <v>64866.759999999995</v>
      </c>
      <c r="C289" s="107">
        <v>2594.6704</v>
      </c>
      <c r="D289" s="107">
        <v>12</v>
      </c>
      <c r="E289" s="107">
        <v>62260.089599999992</v>
      </c>
      <c r="F289" s="107">
        <v>2620.15</v>
      </c>
      <c r="G289" s="107">
        <v>0</v>
      </c>
      <c r="H289" s="107">
        <v>0</v>
      </c>
      <c r="I289" s="107"/>
      <c r="J289" s="107"/>
    </row>
    <row r="290" spans="1:10" x14ac:dyDescent="0.25">
      <c r="A290" s="103" t="s">
        <v>7</v>
      </c>
      <c r="B290" s="107">
        <v>64866.759999999995</v>
      </c>
      <c r="C290" s="107">
        <v>2594.6704</v>
      </c>
      <c r="D290" s="107">
        <v>12</v>
      </c>
      <c r="E290" s="107">
        <v>62260.089599999992</v>
      </c>
      <c r="F290" s="107">
        <v>2620.15</v>
      </c>
      <c r="G290" s="107">
        <v>0</v>
      </c>
      <c r="H290" s="107">
        <v>0</v>
      </c>
      <c r="I290" s="107"/>
      <c r="J290" s="107"/>
    </row>
    <row r="291" spans="1:10" x14ac:dyDescent="0.25">
      <c r="A291" s="79" t="s">
        <v>152</v>
      </c>
      <c r="B291" s="107">
        <v>24990.22</v>
      </c>
      <c r="C291" s="107">
        <v>999.60880000000009</v>
      </c>
      <c r="D291" s="107">
        <v>10</v>
      </c>
      <c r="E291" s="107">
        <v>23980.611199999999</v>
      </c>
      <c r="F291" s="107">
        <v>1330.26</v>
      </c>
      <c r="G291" s="107">
        <v>0</v>
      </c>
      <c r="H291" s="107">
        <v>0</v>
      </c>
      <c r="I291" s="107"/>
      <c r="J291" s="107"/>
    </row>
    <row r="292" spans="1:10" x14ac:dyDescent="0.25">
      <c r="A292" s="103" t="s">
        <v>7</v>
      </c>
      <c r="B292" s="107">
        <v>24990.22</v>
      </c>
      <c r="C292" s="107">
        <v>999.60880000000009</v>
      </c>
      <c r="D292" s="107">
        <v>10</v>
      </c>
      <c r="E292" s="107">
        <v>23980.611199999999</v>
      </c>
      <c r="F292" s="107">
        <v>1330.26</v>
      </c>
      <c r="G292" s="107">
        <v>0</v>
      </c>
      <c r="H292" s="107">
        <v>0</v>
      </c>
      <c r="I292" s="107"/>
      <c r="J292" s="107"/>
    </row>
    <row r="293" spans="1:10" x14ac:dyDescent="0.25">
      <c r="A293" s="79" t="s">
        <v>166</v>
      </c>
      <c r="B293" s="107">
        <v>86290.739999999991</v>
      </c>
      <c r="C293" s="107">
        <v>3451.6295999999998</v>
      </c>
      <c r="D293" s="107">
        <v>12</v>
      </c>
      <c r="E293" s="107">
        <v>82827.11039999999</v>
      </c>
      <c r="F293" s="107">
        <v>3659.21</v>
      </c>
      <c r="G293" s="107">
        <v>0</v>
      </c>
      <c r="H293" s="107">
        <v>0</v>
      </c>
      <c r="I293" s="107"/>
      <c r="J293" s="107"/>
    </row>
    <row r="294" spans="1:10" x14ac:dyDescent="0.25">
      <c r="A294" s="103" t="s">
        <v>7</v>
      </c>
      <c r="B294" s="107">
        <v>86290.739999999991</v>
      </c>
      <c r="C294" s="107">
        <v>3451.6295999999998</v>
      </c>
      <c r="D294" s="107">
        <v>12</v>
      </c>
      <c r="E294" s="107">
        <v>82827.11039999999</v>
      </c>
      <c r="F294" s="107">
        <v>3659.21</v>
      </c>
      <c r="G294" s="107">
        <v>0</v>
      </c>
      <c r="H294" s="107">
        <v>0</v>
      </c>
      <c r="I294" s="107"/>
      <c r="J294" s="107"/>
    </row>
    <row r="295" spans="1:10" x14ac:dyDescent="0.25">
      <c r="A295" s="79" t="s">
        <v>728</v>
      </c>
      <c r="B295" s="107">
        <v>128838.04000000001</v>
      </c>
      <c r="C295" s="107">
        <v>5153.5216</v>
      </c>
      <c r="D295" s="107">
        <v>14</v>
      </c>
      <c r="E295" s="107">
        <v>123670.5184</v>
      </c>
      <c r="F295" s="107">
        <v>5278.6500000000005</v>
      </c>
      <c r="G295" s="107">
        <v>0</v>
      </c>
      <c r="H295" s="107">
        <v>0</v>
      </c>
      <c r="I295" s="107"/>
      <c r="J295" s="107"/>
    </row>
    <row r="296" spans="1:10" x14ac:dyDescent="0.25">
      <c r="A296" s="103" t="s">
        <v>7</v>
      </c>
      <c r="B296" s="107">
        <v>128838.04000000001</v>
      </c>
      <c r="C296" s="107">
        <v>5153.5216</v>
      </c>
      <c r="D296" s="107">
        <v>14</v>
      </c>
      <c r="E296" s="107">
        <v>123670.5184</v>
      </c>
      <c r="F296" s="107">
        <v>5278.6500000000005</v>
      </c>
      <c r="G296" s="107">
        <v>0</v>
      </c>
      <c r="H296" s="107">
        <v>0</v>
      </c>
      <c r="I296" s="107"/>
      <c r="J296" s="107"/>
    </row>
    <row r="297" spans="1:10" x14ac:dyDescent="0.25">
      <c r="A297" s="79" t="s">
        <v>300</v>
      </c>
      <c r="B297" s="107">
        <v>131538.41999999998</v>
      </c>
      <c r="C297" s="107">
        <v>5261.5367999999999</v>
      </c>
      <c r="D297" s="107">
        <v>12</v>
      </c>
      <c r="E297" s="107">
        <v>126264.88319999998</v>
      </c>
      <c r="F297" s="107">
        <v>3775</v>
      </c>
      <c r="G297" s="107">
        <v>0</v>
      </c>
      <c r="H297" s="107">
        <v>0</v>
      </c>
      <c r="I297" s="107"/>
      <c r="J297" s="107"/>
    </row>
    <row r="298" spans="1:10" x14ac:dyDescent="0.25">
      <c r="A298" s="103" t="s">
        <v>7</v>
      </c>
      <c r="B298" s="107">
        <v>131538.41999999998</v>
      </c>
      <c r="C298" s="107">
        <v>5261.5367999999999</v>
      </c>
      <c r="D298" s="107">
        <v>12</v>
      </c>
      <c r="E298" s="107">
        <v>126264.88319999998</v>
      </c>
      <c r="F298" s="107">
        <v>3775</v>
      </c>
      <c r="G298" s="107">
        <v>0</v>
      </c>
      <c r="H298" s="107">
        <v>0</v>
      </c>
      <c r="I298" s="107"/>
      <c r="J298" s="107"/>
    </row>
    <row r="299" spans="1:10" x14ac:dyDescent="0.25">
      <c r="A299" s="79" t="s">
        <v>421</v>
      </c>
      <c r="B299" s="107">
        <v>57094.14</v>
      </c>
      <c r="C299" s="107">
        <v>2283.7656000000002</v>
      </c>
      <c r="D299" s="107">
        <v>10</v>
      </c>
      <c r="E299" s="107">
        <v>54800.374400000001</v>
      </c>
      <c r="F299" s="107">
        <v>2620.15</v>
      </c>
      <c r="G299" s="107">
        <v>0</v>
      </c>
      <c r="H299" s="107">
        <v>0</v>
      </c>
      <c r="I299" s="107"/>
      <c r="J299" s="107"/>
    </row>
    <row r="300" spans="1:10" x14ac:dyDescent="0.25">
      <c r="A300" s="103" t="s">
        <v>7</v>
      </c>
      <c r="B300" s="107">
        <v>57094.14</v>
      </c>
      <c r="C300" s="107">
        <v>2283.7656000000002</v>
      </c>
      <c r="D300" s="107">
        <v>10</v>
      </c>
      <c r="E300" s="107">
        <v>54800.374400000001</v>
      </c>
      <c r="F300" s="107">
        <v>2620.15</v>
      </c>
      <c r="G300" s="107">
        <v>0</v>
      </c>
      <c r="H300" s="107">
        <v>0</v>
      </c>
      <c r="I300" s="107"/>
      <c r="J300" s="107"/>
    </row>
    <row r="301" spans="1:10" x14ac:dyDescent="0.25">
      <c r="A301" s="79" t="s">
        <v>548</v>
      </c>
      <c r="B301" s="107">
        <v>40770.82</v>
      </c>
      <c r="C301" s="107">
        <v>303.91000000000003</v>
      </c>
      <c r="D301" s="107">
        <v>6</v>
      </c>
      <c r="E301" s="107">
        <v>40460.909999999996</v>
      </c>
      <c r="F301" s="107">
        <v>1937.35</v>
      </c>
      <c r="G301" s="107">
        <v>0</v>
      </c>
      <c r="H301" s="107">
        <v>0</v>
      </c>
      <c r="I301" s="107"/>
      <c r="J301" s="107"/>
    </row>
    <row r="302" spans="1:10" x14ac:dyDescent="0.25">
      <c r="A302" s="103" t="s">
        <v>7</v>
      </c>
      <c r="B302" s="107">
        <v>40770.82</v>
      </c>
      <c r="C302" s="107">
        <v>303.91000000000003</v>
      </c>
      <c r="D302" s="107">
        <v>6</v>
      </c>
      <c r="E302" s="107">
        <v>40460.909999999996</v>
      </c>
      <c r="F302" s="107">
        <v>1937.35</v>
      </c>
      <c r="G302" s="107">
        <v>0</v>
      </c>
      <c r="H302" s="107">
        <v>0</v>
      </c>
      <c r="I302" s="107"/>
      <c r="J302" s="107"/>
    </row>
    <row r="303" spans="1:10" x14ac:dyDescent="0.25">
      <c r="A303" s="79" t="s">
        <v>308</v>
      </c>
      <c r="B303" s="107">
        <v>75588.23</v>
      </c>
      <c r="C303" s="107">
        <v>3023.5291999999999</v>
      </c>
      <c r="D303" s="107">
        <v>10</v>
      </c>
      <c r="E303" s="107">
        <v>72554.700799999991</v>
      </c>
      <c r="F303" s="107">
        <v>3703.75</v>
      </c>
      <c r="G303" s="107">
        <v>0</v>
      </c>
      <c r="H303" s="107">
        <v>0</v>
      </c>
      <c r="I303" s="107"/>
      <c r="J303" s="107"/>
    </row>
    <row r="304" spans="1:10" x14ac:dyDescent="0.25">
      <c r="A304" s="103" t="s">
        <v>7</v>
      </c>
      <c r="B304" s="107">
        <v>75588.23</v>
      </c>
      <c r="C304" s="107">
        <v>3023.5291999999999</v>
      </c>
      <c r="D304" s="107">
        <v>10</v>
      </c>
      <c r="E304" s="107">
        <v>72554.700799999991</v>
      </c>
      <c r="F304" s="107">
        <v>3703.75</v>
      </c>
      <c r="G304" s="107">
        <v>0</v>
      </c>
      <c r="H304" s="107">
        <v>0</v>
      </c>
      <c r="I304" s="107"/>
      <c r="J304" s="107"/>
    </row>
    <row r="305" spans="1:10" x14ac:dyDescent="0.25">
      <c r="A305" s="79" t="s">
        <v>476</v>
      </c>
      <c r="B305" s="107">
        <v>102171.09</v>
      </c>
      <c r="C305" s="107">
        <v>0</v>
      </c>
      <c r="D305" s="107">
        <v>0</v>
      </c>
      <c r="E305" s="107">
        <v>102171.09</v>
      </c>
      <c r="F305" s="107">
        <v>4417.72</v>
      </c>
      <c r="G305" s="107">
        <v>0</v>
      </c>
      <c r="H305" s="107">
        <v>0</v>
      </c>
      <c r="I305" s="107"/>
      <c r="J305" s="107"/>
    </row>
    <row r="306" spans="1:10" x14ac:dyDescent="0.25">
      <c r="A306" s="103" t="s">
        <v>7</v>
      </c>
      <c r="B306" s="107">
        <v>102171.09</v>
      </c>
      <c r="C306" s="107">
        <v>0</v>
      </c>
      <c r="D306" s="107">
        <v>0</v>
      </c>
      <c r="E306" s="107">
        <v>102171.09</v>
      </c>
      <c r="F306" s="107">
        <v>4417.72</v>
      </c>
      <c r="G306" s="107">
        <v>0</v>
      </c>
      <c r="H306" s="107">
        <v>0</v>
      </c>
      <c r="I306" s="107"/>
      <c r="J306" s="107"/>
    </row>
    <row r="307" spans="1:10" x14ac:dyDescent="0.25">
      <c r="A307" s="79" t="s">
        <v>112</v>
      </c>
      <c r="B307" s="107">
        <v>127116.80000000002</v>
      </c>
      <c r="C307" s="107">
        <v>5084.6720000000005</v>
      </c>
      <c r="D307" s="107">
        <v>14</v>
      </c>
      <c r="E307" s="107">
        <v>122018.12800000001</v>
      </c>
      <c r="F307" s="107">
        <v>5180.68</v>
      </c>
      <c r="G307" s="107">
        <v>0</v>
      </c>
      <c r="H307" s="107">
        <v>0</v>
      </c>
      <c r="I307" s="107"/>
      <c r="J307" s="107"/>
    </row>
    <row r="308" spans="1:10" x14ac:dyDescent="0.25">
      <c r="A308" s="103" t="s">
        <v>7</v>
      </c>
      <c r="B308" s="107">
        <v>127116.80000000002</v>
      </c>
      <c r="C308" s="107">
        <v>5084.6720000000005</v>
      </c>
      <c r="D308" s="107">
        <v>14</v>
      </c>
      <c r="E308" s="107">
        <v>122018.12800000001</v>
      </c>
      <c r="F308" s="107">
        <v>5180.68</v>
      </c>
      <c r="G308" s="107">
        <v>0</v>
      </c>
      <c r="H308" s="107">
        <v>0</v>
      </c>
      <c r="I308" s="107"/>
      <c r="J308" s="107"/>
    </row>
    <row r="309" spans="1:10" x14ac:dyDescent="0.25">
      <c r="A309" s="79" t="s">
        <v>248</v>
      </c>
      <c r="B309" s="107">
        <v>75033.070000000007</v>
      </c>
      <c r="C309" s="107">
        <v>3001.3228000000004</v>
      </c>
      <c r="D309" s="107">
        <v>14</v>
      </c>
      <c r="E309" s="107">
        <v>72017.747200000013</v>
      </c>
      <c r="F309" s="107">
        <v>3654.7599999999998</v>
      </c>
      <c r="G309" s="107">
        <v>0</v>
      </c>
      <c r="H309" s="107">
        <v>0</v>
      </c>
      <c r="I309" s="107"/>
      <c r="J309" s="107"/>
    </row>
    <row r="310" spans="1:10" x14ac:dyDescent="0.25">
      <c r="A310" s="103" t="s">
        <v>7</v>
      </c>
      <c r="B310" s="107">
        <v>75033.070000000007</v>
      </c>
      <c r="C310" s="107">
        <v>3001.3228000000004</v>
      </c>
      <c r="D310" s="107">
        <v>14</v>
      </c>
      <c r="E310" s="107">
        <v>72017.747200000013</v>
      </c>
      <c r="F310" s="107">
        <v>3654.7599999999998</v>
      </c>
      <c r="G310" s="107">
        <v>0</v>
      </c>
      <c r="H310" s="107">
        <v>0</v>
      </c>
      <c r="I310" s="107"/>
      <c r="J310" s="107"/>
    </row>
    <row r="311" spans="1:10" x14ac:dyDescent="0.25">
      <c r="A311" s="79" t="s">
        <v>674</v>
      </c>
      <c r="B311" s="107">
        <v>149363.10999999999</v>
      </c>
      <c r="C311" s="107">
        <v>5974.5243999999993</v>
      </c>
      <c r="D311" s="107">
        <v>12</v>
      </c>
      <c r="E311" s="107">
        <v>143376.58559999999</v>
      </c>
      <c r="F311" s="107">
        <v>5930.2800000000007</v>
      </c>
      <c r="G311" s="107">
        <v>0</v>
      </c>
      <c r="H311" s="107">
        <v>0</v>
      </c>
      <c r="I311" s="107"/>
      <c r="J311" s="107"/>
    </row>
    <row r="312" spans="1:10" x14ac:dyDescent="0.25">
      <c r="A312" s="103" t="s">
        <v>7</v>
      </c>
      <c r="B312" s="107">
        <v>149363.10999999999</v>
      </c>
      <c r="C312" s="107">
        <v>5974.5243999999993</v>
      </c>
      <c r="D312" s="107">
        <v>12</v>
      </c>
      <c r="E312" s="107">
        <v>143376.58559999999</v>
      </c>
      <c r="F312" s="107">
        <v>5930.2800000000007</v>
      </c>
      <c r="G312" s="107">
        <v>0</v>
      </c>
      <c r="H312" s="107">
        <v>0</v>
      </c>
      <c r="I312" s="107"/>
      <c r="J312" s="107"/>
    </row>
    <row r="313" spans="1:10" x14ac:dyDescent="0.25">
      <c r="A313" s="79" t="s">
        <v>38</v>
      </c>
      <c r="B313" s="107">
        <v>67678.260000000009</v>
      </c>
      <c r="C313" s="107">
        <v>2707.1304000000005</v>
      </c>
      <c r="D313" s="107">
        <v>6</v>
      </c>
      <c r="E313" s="107">
        <v>64965.129600000007</v>
      </c>
      <c r="F313" s="107">
        <v>0</v>
      </c>
      <c r="G313" s="107">
        <v>0</v>
      </c>
      <c r="H313" s="107">
        <v>0</v>
      </c>
      <c r="I313" s="107"/>
      <c r="J313" s="107"/>
    </row>
    <row r="314" spans="1:10" x14ac:dyDescent="0.25">
      <c r="A314" s="103" t="s">
        <v>7</v>
      </c>
      <c r="B314" s="107">
        <v>67678.260000000009</v>
      </c>
      <c r="C314" s="107">
        <v>2707.1304000000005</v>
      </c>
      <c r="D314" s="107">
        <v>6</v>
      </c>
      <c r="E314" s="107">
        <v>64965.129600000007</v>
      </c>
      <c r="F314" s="107">
        <v>0</v>
      </c>
      <c r="G314" s="107">
        <v>0</v>
      </c>
      <c r="H314" s="107">
        <v>0</v>
      </c>
      <c r="I314" s="107"/>
      <c r="J314" s="107"/>
    </row>
    <row r="315" spans="1:10" x14ac:dyDescent="0.25">
      <c r="A315" s="79" t="s">
        <v>381</v>
      </c>
      <c r="B315" s="107">
        <v>72820.289999999994</v>
      </c>
      <c r="C315" s="107">
        <v>2912.8116</v>
      </c>
      <c r="D315" s="107">
        <v>12</v>
      </c>
      <c r="E315" s="107">
        <v>69895.478399999993</v>
      </c>
      <c r="F315" s="107">
        <v>2936.33</v>
      </c>
      <c r="G315" s="107">
        <v>0</v>
      </c>
      <c r="H315" s="107">
        <v>0</v>
      </c>
      <c r="I315" s="107"/>
      <c r="J315" s="107"/>
    </row>
    <row r="316" spans="1:10" x14ac:dyDescent="0.25">
      <c r="A316" s="103" t="s">
        <v>7</v>
      </c>
      <c r="B316" s="107">
        <v>72820.289999999994</v>
      </c>
      <c r="C316" s="107">
        <v>2912.8116</v>
      </c>
      <c r="D316" s="107">
        <v>12</v>
      </c>
      <c r="E316" s="107">
        <v>69895.478399999993</v>
      </c>
      <c r="F316" s="107">
        <v>2936.33</v>
      </c>
      <c r="G316" s="107">
        <v>0</v>
      </c>
      <c r="H316" s="107">
        <v>0</v>
      </c>
      <c r="I316" s="107"/>
      <c r="J316" s="107"/>
    </row>
    <row r="317" spans="1:10" x14ac:dyDescent="0.25">
      <c r="A317" s="79" t="s">
        <v>665</v>
      </c>
      <c r="B317" s="107">
        <v>62430.19</v>
      </c>
      <c r="C317" s="107">
        <v>0</v>
      </c>
      <c r="D317" s="107">
        <v>0</v>
      </c>
      <c r="E317" s="107">
        <v>62430.19</v>
      </c>
      <c r="F317" s="107">
        <v>2865.08</v>
      </c>
      <c r="G317" s="107">
        <v>0</v>
      </c>
      <c r="H317" s="107">
        <v>0</v>
      </c>
      <c r="I317" s="107"/>
      <c r="J317" s="107"/>
    </row>
    <row r="318" spans="1:10" x14ac:dyDescent="0.25">
      <c r="A318" s="103" t="s">
        <v>7</v>
      </c>
      <c r="B318" s="107">
        <v>62430.19</v>
      </c>
      <c r="C318" s="107">
        <v>0</v>
      </c>
      <c r="D318" s="107">
        <v>0</v>
      </c>
      <c r="E318" s="107">
        <v>62430.19</v>
      </c>
      <c r="F318" s="107">
        <v>2865.08</v>
      </c>
      <c r="G318" s="107">
        <v>0</v>
      </c>
      <c r="H318" s="107">
        <v>0</v>
      </c>
      <c r="I318" s="107"/>
      <c r="J318" s="107"/>
    </row>
    <row r="319" spans="1:10" x14ac:dyDescent="0.25">
      <c r="A319" s="79" t="s">
        <v>178</v>
      </c>
      <c r="B319" s="107">
        <v>94680.28</v>
      </c>
      <c r="C319" s="107">
        <v>3787.2112000000002</v>
      </c>
      <c r="D319" s="107">
        <v>12</v>
      </c>
      <c r="E319" s="107">
        <v>90881.068799999994</v>
      </c>
      <c r="F319" s="107">
        <v>3752.7299999999996</v>
      </c>
      <c r="G319" s="107">
        <v>0</v>
      </c>
      <c r="H319" s="107">
        <v>0</v>
      </c>
      <c r="I319" s="107"/>
      <c r="J319" s="107"/>
    </row>
    <row r="320" spans="1:10" x14ac:dyDescent="0.25">
      <c r="A320" s="103" t="s">
        <v>7</v>
      </c>
      <c r="B320" s="107">
        <v>94680.28</v>
      </c>
      <c r="C320" s="107">
        <v>3787.2112000000002</v>
      </c>
      <c r="D320" s="107">
        <v>12</v>
      </c>
      <c r="E320" s="107">
        <v>90881.068799999994</v>
      </c>
      <c r="F320" s="107">
        <v>3752.7299999999996</v>
      </c>
      <c r="G320" s="107">
        <v>0</v>
      </c>
      <c r="H320" s="107">
        <v>0</v>
      </c>
      <c r="I320" s="107"/>
      <c r="J320" s="107"/>
    </row>
    <row r="321" spans="1:10" x14ac:dyDescent="0.25">
      <c r="A321" s="79" t="s">
        <v>62</v>
      </c>
      <c r="B321" s="107">
        <v>42037.119999999995</v>
      </c>
      <c r="C321" s="107">
        <v>1681.4848</v>
      </c>
      <c r="D321" s="107">
        <v>10</v>
      </c>
      <c r="E321" s="107">
        <v>40345.635199999997</v>
      </c>
      <c r="F321" s="107">
        <v>182.59</v>
      </c>
      <c r="G321" s="107">
        <v>0</v>
      </c>
      <c r="H321" s="107">
        <v>0</v>
      </c>
      <c r="I321" s="107"/>
      <c r="J321" s="107"/>
    </row>
    <row r="322" spans="1:10" x14ac:dyDescent="0.25">
      <c r="A322" s="103" t="s">
        <v>7</v>
      </c>
      <c r="B322" s="107">
        <v>42037.119999999995</v>
      </c>
      <c r="C322" s="107">
        <v>1681.4848</v>
      </c>
      <c r="D322" s="107">
        <v>10</v>
      </c>
      <c r="E322" s="107">
        <v>40345.635199999997</v>
      </c>
      <c r="F322" s="107">
        <v>182.59</v>
      </c>
      <c r="G322" s="107">
        <v>0</v>
      </c>
      <c r="H322" s="107">
        <v>0</v>
      </c>
      <c r="I322" s="107"/>
      <c r="J322" s="107"/>
    </row>
    <row r="323" spans="1:10" x14ac:dyDescent="0.25">
      <c r="A323" s="79" t="s">
        <v>9</v>
      </c>
      <c r="B323" s="107">
        <v>306702.73</v>
      </c>
      <c r="C323" s="107">
        <v>12268.109199999999</v>
      </c>
      <c r="D323" s="107">
        <v>48</v>
      </c>
      <c r="E323" s="107">
        <v>294386.62079999998</v>
      </c>
      <c r="F323" s="107">
        <v>12143.129999999997</v>
      </c>
      <c r="G323" s="107">
        <v>0</v>
      </c>
      <c r="H323" s="107">
        <v>0</v>
      </c>
      <c r="I323" s="107"/>
      <c r="J323" s="107"/>
    </row>
    <row r="324" spans="1:10" x14ac:dyDescent="0.25">
      <c r="A324" s="103" t="s">
        <v>7</v>
      </c>
      <c r="B324" s="107">
        <v>306702.73</v>
      </c>
      <c r="C324" s="107">
        <v>12268.109199999999</v>
      </c>
      <c r="D324" s="107">
        <v>48</v>
      </c>
      <c r="E324" s="107">
        <v>294386.62079999998</v>
      </c>
      <c r="F324" s="107">
        <v>12143.129999999997</v>
      </c>
      <c r="G324" s="107">
        <v>0</v>
      </c>
      <c r="H324" s="107">
        <v>0</v>
      </c>
      <c r="I324" s="107"/>
      <c r="J324" s="107"/>
    </row>
    <row r="325" spans="1:10" x14ac:dyDescent="0.25">
      <c r="A325" s="79" t="s">
        <v>311</v>
      </c>
      <c r="B325" s="107">
        <v>154492.93</v>
      </c>
      <c r="C325" s="107">
        <v>6179.7172</v>
      </c>
      <c r="D325" s="107">
        <v>12</v>
      </c>
      <c r="E325" s="107">
        <v>148301.21279999998</v>
      </c>
      <c r="F325" s="107">
        <v>4551.32</v>
      </c>
      <c r="G325" s="107">
        <v>0</v>
      </c>
      <c r="H325" s="107">
        <v>0</v>
      </c>
      <c r="I325" s="107"/>
      <c r="J325" s="107"/>
    </row>
    <row r="326" spans="1:10" x14ac:dyDescent="0.25">
      <c r="A326" s="103" t="s">
        <v>7</v>
      </c>
      <c r="B326" s="107">
        <v>154492.93</v>
      </c>
      <c r="C326" s="107">
        <v>6179.7172</v>
      </c>
      <c r="D326" s="107">
        <v>12</v>
      </c>
      <c r="E326" s="107">
        <v>148301.21279999998</v>
      </c>
      <c r="F326" s="107">
        <v>4551.32</v>
      </c>
      <c r="G326" s="107">
        <v>0</v>
      </c>
      <c r="H326" s="107">
        <v>0</v>
      </c>
      <c r="I326" s="107"/>
      <c r="J326" s="107"/>
    </row>
    <row r="327" spans="1:10" x14ac:dyDescent="0.25">
      <c r="A327" s="79" t="s">
        <v>314</v>
      </c>
      <c r="B327" s="107">
        <v>80947.669999999984</v>
      </c>
      <c r="C327" s="107">
        <v>3237.9067999999993</v>
      </c>
      <c r="D327" s="107">
        <v>12</v>
      </c>
      <c r="E327" s="107">
        <v>77697.763199999987</v>
      </c>
      <c r="F327" s="107">
        <v>3717.1099999999997</v>
      </c>
      <c r="G327" s="107">
        <v>0</v>
      </c>
      <c r="H327" s="107">
        <v>0</v>
      </c>
      <c r="I327" s="107"/>
      <c r="J327" s="107"/>
    </row>
    <row r="328" spans="1:10" x14ac:dyDescent="0.25">
      <c r="A328" s="103" t="s">
        <v>7</v>
      </c>
      <c r="B328" s="107">
        <v>80947.669999999984</v>
      </c>
      <c r="C328" s="107">
        <v>3237.9067999999993</v>
      </c>
      <c r="D328" s="107">
        <v>12</v>
      </c>
      <c r="E328" s="107">
        <v>77697.763199999987</v>
      </c>
      <c r="F328" s="107">
        <v>3717.1099999999997</v>
      </c>
      <c r="G328" s="107">
        <v>0</v>
      </c>
      <c r="H328" s="107">
        <v>0</v>
      </c>
      <c r="I328" s="107"/>
      <c r="J328" s="107"/>
    </row>
    <row r="329" spans="1:10" x14ac:dyDescent="0.25">
      <c r="A329" s="79" t="s">
        <v>130</v>
      </c>
      <c r="B329" s="107">
        <v>105371.05000000002</v>
      </c>
      <c r="C329" s="107">
        <v>4214.8420000000006</v>
      </c>
      <c r="D329" s="107">
        <v>14</v>
      </c>
      <c r="E329" s="107">
        <v>101142.20800000001</v>
      </c>
      <c r="F329" s="107">
        <v>4453.3500000000004</v>
      </c>
      <c r="G329" s="107">
        <v>0</v>
      </c>
      <c r="H329" s="107">
        <v>0</v>
      </c>
      <c r="I329" s="107"/>
      <c r="J329" s="107"/>
    </row>
    <row r="330" spans="1:10" x14ac:dyDescent="0.25">
      <c r="A330" s="103" t="s">
        <v>7</v>
      </c>
      <c r="B330" s="107">
        <v>105371.05000000002</v>
      </c>
      <c r="C330" s="107">
        <v>4214.8420000000006</v>
      </c>
      <c r="D330" s="107">
        <v>14</v>
      </c>
      <c r="E330" s="107">
        <v>101142.20800000001</v>
      </c>
      <c r="F330" s="107">
        <v>4453.3500000000004</v>
      </c>
      <c r="G330" s="107">
        <v>0</v>
      </c>
      <c r="H330" s="107">
        <v>0</v>
      </c>
      <c r="I330" s="107"/>
      <c r="J330" s="107"/>
    </row>
    <row r="331" spans="1:10" x14ac:dyDescent="0.25">
      <c r="A331" s="79" t="s">
        <v>181</v>
      </c>
      <c r="B331" s="107">
        <v>90305.029999999984</v>
      </c>
      <c r="C331" s="107">
        <v>3612.2011999999995</v>
      </c>
      <c r="D331" s="107">
        <v>12</v>
      </c>
      <c r="E331" s="107">
        <v>86680.828799999988</v>
      </c>
      <c r="F331" s="107">
        <v>4480.07</v>
      </c>
      <c r="G331" s="107">
        <v>0</v>
      </c>
      <c r="H331" s="107">
        <v>0</v>
      </c>
      <c r="I331" s="107"/>
      <c r="J331" s="107"/>
    </row>
    <row r="332" spans="1:10" x14ac:dyDescent="0.25">
      <c r="A332" s="103" t="s">
        <v>7</v>
      </c>
      <c r="B332" s="107">
        <v>90305.029999999984</v>
      </c>
      <c r="C332" s="107">
        <v>3612.2011999999995</v>
      </c>
      <c r="D332" s="107">
        <v>12</v>
      </c>
      <c r="E332" s="107">
        <v>86680.828799999988</v>
      </c>
      <c r="F332" s="107">
        <v>4480.07</v>
      </c>
      <c r="G332" s="107">
        <v>0</v>
      </c>
      <c r="H332" s="107">
        <v>0</v>
      </c>
      <c r="I332" s="107"/>
      <c r="J332" s="107"/>
    </row>
    <row r="333" spans="1:10" x14ac:dyDescent="0.25">
      <c r="A333" s="79" t="s">
        <v>303</v>
      </c>
      <c r="B333" s="107">
        <v>81010.100000000006</v>
      </c>
      <c r="C333" s="107">
        <v>3240.4040000000005</v>
      </c>
      <c r="D333" s="107">
        <v>12</v>
      </c>
      <c r="E333" s="107">
        <v>77757.696000000011</v>
      </c>
      <c r="F333" s="107">
        <v>2980.87</v>
      </c>
      <c r="G333" s="107">
        <v>0</v>
      </c>
      <c r="H333" s="107">
        <v>0</v>
      </c>
      <c r="I333" s="107"/>
      <c r="J333" s="107"/>
    </row>
    <row r="334" spans="1:10" x14ac:dyDescent="0.25">
      <c r="A334" s="103" t="s">
        <v>7</v>
      </c>
      <c r="B334" s="107">
        <v>81010.100000000006</v>
      </c>
      <c r="C334" s="107">
        <v>3240.4040000000005</v>
      </c>
      <c r="D334" s="107">
        <v>12</v>
      </c>
      <c r="E334" s="107">
        <v>77757.696000000011</v>
      </c>
      <c r="F334" s="107">
        <v>2980.87</v>
      </c>
      <c r="G334" s="107">
        <v>0</v>
      </c>
      <c r="H334" s="107">
        <v>0</v>
      </c>
      <c r="I334" s="107"/>
      <c r="J334" s="107"/>
    </row>
    <row r="335" spans="1:10" x14ac:dyDescent="0.25">
      <c r="A335" s="79" t="s">
        <v>187</v>
      </c>
      <c r="B335" s="107">
        <v>206298.21</v>
      </c>
      <c r="C335" s="107">
        <v>8251.9284000000007</v>
      </c>
      <c r="D335" s="107">
        <v>24</v>
      </c>
      <c r="E335" s="107">
        <v>198022.28159999999</v>
      </c>
      <c r="F335" s="107">
        <v>7492.11</v>
      </c>
      <c r="G335" s="107">
        <v>0</v>
      </c>
      <c r="H335" s="107">
        <v>0</v>
      </c>
      <c r="I335" s="107"/>
      <c r="J335" s="107"/>
    </row>
    <row r="336" spans="1:10" x14ac:dyDescent="0.25">
      <c r="A336" s="103" t="s">
        <v>7</v>
      </c>
      <c r="B336" s="107">
        <v>206298.21</v>
      </c>
      <c r="C336" s="107">
        <v>8251.9284000000007</v>
      </c>
      <c r="D336" s="107">
        <v>24</v>
      </c>
      <c r="E336" s="107">
        <v>198022.28159999999</v>
      </c>
      <c r="F336" s="107">
        <v>7492.11</v>
      </c>
      <c r="G336" s="107">
        <v>0</v>
      </c>
      <c r="H336" s="107">
        <v>0</v>
      </c>
      <c r="I336" s="107"/>
      <c r="J336" s="107"/>
    </row>
    <row r="337" spans="1:10" x14ac:dyDescent="0.25">
      <c r="A337" s="79" t="s">
        <v>73</v>
      </c>
      <c r="B337" s="107">
        <v>63224.030000000006</v>
      </c>
      <c r="C337" s="107">
        <v>2528.9612000000002</v>
      </c>
      <c r="D337" s="107">
        <v>12</v>
      </c>
      <c r="E337" s="107">
        <v>60683.068800000008</v>
      </c>
      <c r="F337" s="107">
        <v>204.85</v>
      </c>
      <c r="G337" s="107">
        <v>0</v>
      </c>
      <c r="H337" s="107">
        <v>0</v>
      </c>
      <c r="I337" s="107"/>
      <c r="J337" s="107"/>
    </row>
    <row r="338" spans="1:10" x14ac:dyDescent="0.25">
      <c r="A338" s="103" t="s">
        <v>7</v>
      </c>
      <c r="B338" s="107">
        <v>63224.030000000006</v>
      </c>
      <c r="C338" s="107">
        <v>2528.9612000000002</v>
      </c>
      <c r="D338" s="107">
        <v>12</v>
      </c>
      <c r="E338" s="107">
        <v>60683.068800000008</v>
      </c>
      <c r="F338" s="107">
        <v>204.85</v>
      </c>
      <c r="G338" s="107">
        <v>0</v>
      </c>
      <c r="H338" s="107">
        <v>0</v>
      </c>
      <c r="I338" s="107"/>
      <c r="J338" s="107"/>
    </row>
    <row r="339" spans="1:10" x14ac:dyDescent="0.25">
      <c r="A339" s="79" t="s">
        <v>239</v>
      </c>
      <c r="B339" s="107">
        <v>119315.98</v>
      </c>
      <c r="C339" s="107">
        <v>6022.64</v>
      </c>
      <c r="D339" s="107">
        <v>14</v>
      </c>
      <c r="E339" s="107">
        <v>113279.34</v>
      </c>
      <c r="F339" s="107">
        <v>4533.51</v>
      </c>
      <c r="G339" s="107">
        <v>0</v>
      </c>
      <c r="H339" s="107">
        <v>0</v>
      </c>
      <c r="I339" s="107"/>
      <c r="J339" s="107"/>
    </row>
    <row r="340" spans="1:10" x14ac:dyDescent="0.25">
      <c r="A340" s="103" t="s">
        <v>7</v>
      </c>
      <c r="B340" s="107">
        <v>119315.98</v>
      </c>
      <c r="C340" s="107">
        <v>6022.64</v>
      </c>
      <c r="D340" s="107">
        <v>14</v>
      </c>
      <c r="E340" s="107">
        <v>113279.34</v>
      </c>
      <c r="F340" s="107">
        <v>4533.51</v>
      </c>
      <c r="G340" s="107">
        <v>0</v>
      </c>
      <c r="H340" s="107">
        <v>0</v>
      </c>
      <c r="I340" s="107"/>
      <c r="J340" s="107"/>
    </row>
    <row r="341" spans="1:10" x14ac:dyDescent="0.25">
      <c r="A341" s="79" t="s">
        <v>256</v>
      </c>
      <c r="B341" s="107">
        <v>63461.95</v>
      </c>
      <c r="C341" s="107">
        <v>2538.4780000000001</v>
      </c>
      <c r="D341" s="107">
        <v>12</v>
      </c>
      <c r="E341" s="107">
        <v>60911.471999999994</v>
      </c>
      <c r="F341" s="107">
        <v>2878.44</v>
      </c>
      <c r="G341" s="107">
        <v>0</v>
      </c>
      <c r="H341" s="107">
        <v>0</v>
      </c>
      <c r="I341" s="107"/>
      <c r="J341" s="107"/>
    </row>
    <row r="342" spans="1:10" x14ac:dyDescent="0.25">
      <c r="A342" s="103" t="s">
        <v>7</v>
      </c>
      <c r="B342" s="107">
        <v>63461.95</v>
      </c>
      <c r="C342" s="107">
        <v>2538.4780000000001</v>
      </c>
      <c r="D342" s="107">
        <v>12</v>
      </c>
      <c r="E342" s="107">
        <v>60911.471999999994</v>
      </c>
      <c r="F342" s="107">
        <v>2878.44</v>
      </c>
      <c r="G342" s="107">
        <v>0</v>
      </c>
      <c r="H342" s="107">
        <v>0</v>
      </c>
      <c r="I342" s="107"/>
      <c r="J342" s="107"/>
    </row>
    <row r="343" spans="1:10" x14ac:dyDescent="0.25">
      <c r="A343" s="79" t="s">
        <v>109</v>
      </c>
      <c r="B343" s="107">
        <v>65323.86</v>
      </c>
      <c r="C343" s="107">
        <v>2612.9544000000001</v>
      </c>
      <c r="D343" s="107">
        <v>14</v>
      </c>
      <c r="E343" s="107">
        <v>62696.905599999998</v>
      </c>
      <c r="F343" s="107">
        <v>2191.19</v>
      </c>
      <c r="G343" s="107">
        <v>0</v>
      </c>
      <c r="H343" s="107">
        <v>0</v>
      </c>
      <c r="I343" s="107"/>
      <c r="J343" s="107"/>
    </row>
    <row r="344" spans="1:10" x14ac:dyDescent="0.25">
      <c r="A344" s="103" t="s">
        <v>7</v>
      </c>
      <c r="B344" s="107">
        <v>65323.86</v>
      </c>
      <c r="C344" s="107">
        <v>2612.9544000000001</v>
      </c>
      <c r="D344" s="107">
        <v>14</v>
      </c>
      <c r="E344" s="107">
        <v>62696.905599999998</v>
      </c>
      <c r="F344" s="107">
        <v>2191.19</v>
      </c>
      <c r="G344" s="107">
        <v>0</v>
      </c>
      <c r="H344" s="107">
        <v>0</v>
      </c>
      <c r="I344" s="107"/>
      <c r="J344" s="107"/>
    </row>
    <row r="345" spans="1:10" x14ac:dyDescent="0.25">
      <c r="A345" s="79" t="s">
        <v>385</v>
      </c>
      <c r="B345" s="107">
        <v>137494.11000000002</v>
      </c>
      <c r="C345" s="107">
        <v>5499.7644000000009</v>
      </c>
      <c r="D345" s="107">
        <v>4</v>
      </c>
      <c r="E345" s="107">
        <v>131990.3456</v>
      </c>
      <c r="F345" s="107">
        <v>7116.1311999999998</v>
      </c>
      <c r="G345" s="107">
        <v>2</v>
      </c>
      <c r="H345" s="107">
        <v>296.58879999999999</v>
      </c>
      <c r="I345" s="107"/>
      <c r="J345" s="107"/>
    </row>
    <row r="346" spans="1:10" x14ac:dyDescent="0.25">
      <c r="A346" s="103" t="s">
        <v>23</v>
      </c>
      <c r="B346" s="107">
        <v>137494.11000000002</v>
      </c>
      <c r="C346" s="107">
        <v>5499.7644000000009</v>
      </c>
      <c r="D346" s="107">
        <v>4</v>
      </c>
      <c r="E346" s="107">
        <v>131990.3456</v>
      </c>
      <c r="F346" s="107">
        <v>7116.1311999999998</v>
      </c>
      <c r="G346" s="107">
        <v>2</v>
      </c>
      <c r="H346" s="107">
        <v>296.58879999999999</v>
      </c>
      <c r="I346" s="107"/>
      <c r="J346" s="107"/>
    </row>
    <row r="347" spans="1:10" x14ac:dyDescent="0.25">
      <c r="A347" s="79" t="s">
        <v>25</v>
      </c>
      <c r="B347" s="107">
        <v>261979.33</v>
      </c>
      <c r="C347" s="107">
        <v>10479.173199999999</v>
      </c>
      <c r="D347" s="107">
        <v>4</v>
      </c>
      <c r="E347" s="107">
        <v>251496.1568</v>
      </c>
      <c r="F347" s="107">
        <v>11816.9632</v>
      </c>
      <c r="G347" s="107">
        <v>2</v>
      </c>
      <c r="H347" s="107">
        <v>492.45679999999999</v>
      </c>
      <c r="I347" s="107"/>
      <c r="J347" s="107"/>
    </row>
    <row r="348" spans="1:10" x14ac:dyDescent="0.25">
      <c r="A348" s="103" t="s">
        <v>23</v>
      </c>
      <c r="B348" s="107">
        <v>261979.33</v>
      </c>
      <c r="C348" s="107">
        <v>10479.173199999999</v>
      </c>
      <c r="D348" s="107">
        <v>4</v>
      </c>
      <c r="E348" s="107">
        <v>251496.1568</v>
      </c>
      <c r="F348" s="107">
        <v>11816.9632</v>
      </c>
      <c r="G348" s="107">
        <v>2</v>
      </c>
      <c r="H348" s="107">
        <v>492.45679999999999</v>
      </c>
      <c r="I348" s="107"/>
      <c r="J348" s="107"/>
    </row>
    <row r="349" spans="1:10" x14ac:dyDescent="0.25">
      <c r="A349" s="79" t="s">
        <v>138</v>
      </c>
      <c r="B349" s="107">
        <v>96988.800000000003</v>
      </c>
      <c r="C349" s="107">
        <v>3879.5520000000001</v>
      </c>
      <c r="D349" s="107">
        <v>2</v>
      </c>
      <c r="E349" s="107">
        <v>93107.248000000007</v>
      </c>
      <c r="F349" s="107">
        <v>8479.5339999999997</v>
      </c>
      <c r="G349" s="107">
        <v>2</v>
      </c>
      <c r="H349" s="107">
        <v>223.846</v>
      </c>
      <c r="I349" s="107"/>
      <c r="J349" s="107"/>
    </row>
    <row r="350" spans="1:10" x14ac:dyDescent="0.25">
      <c r="A350" s="103" t="s">
        <v>23</v>
      </c>
      <c r="B350" s="107">
        <v>96988.800000000003</v>
      </c>
      <c r="C350" s="107">
        <v>3879.5520000000001</v>
      </c>
      <c r="D350" s="107">
        <v>2</v>
      </c>
      <c r="E350" s="107">
        <v>93107.248000000007</v>
      </c>
      <c r="F350" s="107">
        <v>8479.5339999999997</v>
      </c>
      <c r="G350" s="107">
        <v>2</v>
      </c>
      <c r="H350" s="107">
        <v>223.846</v>
      </c>
      <c r="I350" s="107"/>
      <c r="J350" s="107"/>
    </row>
    <row r="351" spans="1:10" x14ac:dyDescent="0.25">
      <c r="A351" s="79" t="s">
        <v>388</v>
      </c>
      <c r="B351" s="107">
        <v>96988.800000000003</v>
      </c>
      <c r="C351" s="107">
        <v>3879.5520000000001</v>
      </c>
      <c r="D351" s="107">
        <v>2</v>
      </c>
      <c r="E351" s="107">
        <v>93107.248000000007</v>
      </c>
      <c r="F351" s="107">
        <v>5370.3040000000001</v>
      </c>
      <c r="G351" s="107">
        <v>2</v>
      </c>
      <c r="H351" s="107">
        <v>223.846</v>
      </c>
      <c r="I351" s="107"/>
      <c r="J351" s="107"/>
    </row>
    <row r="352" spans="1:10" x14ac:dyDescent="0.25">
      <c r="A352" s="103" t="s">
        <v>23</v>
      </c>
      <c r="B352" s="107">
        <v>96988.800000000003</v>
      </c>
      <c r="C352" s="107">
        <v>3879.5520000000001</v>
      </c>
      <c r="D352" s="107">
        <v>2</v>
      </c>
      <c r="E352" s="107">
        <v>93107.248000000007</v>
      </c>
      <c r="F352" s="107">
        <v>5370.3040000000001</v>
      </c>
      <c r="G352" s="107">
        <v>2</v>
      </c>
      <c r="H352" s="107">
        <v>223.846</v>
      </c>
      <c r="I352" s="107"/>
      <c r="J352" s="107"/>
    </row>
    <row r="353" spans="1:10" x14ac:dyDescent="0.25">
      <c r="A353" s="79" t="s">
        <v>330</v>
      </c>
      <c r="B353" s="107">
        <v>144028.33000000002</v>
      </c>
      <c r="C353" s="107">
        <v>5761.1332000000011</v>
      </c>
      <c r="D353" s="107">
        <v>4</v>
      </c>
      <c r="E353" s="107">
        <v>138263.19680000001</v>
      </c>
      <c r="F353" s="107">
        <v>10074.124400000001</v>
      </c>
      <c r="G353" s="107">
        <v>2</v>
      </c>
      <c r="H353" s="107">
        <v>313.37560000000002</v>
      </c>
      <c r="I353" s="107"/>
      <c r="J353" s="107"/>
    </row>
    <row r="354" spans="1:10" x14ac:dyDescent="0.25">
      <c r="A354" s="103" t="s">
        <v>23</v>
      </c>
      <c r="B354" s="107">
        <v>144028.33000000002</v>
      </c>
      <c r="C354" s="107">
        <v>5761.1332000000011</v>
      </c>
      <c r="D354" s="107">
        <v>4</v>
      </c>
      <c r="E354" s="107">
        <v>138263.19680000001</v>
      </c>
      <c r="F354" s="107">
        <v>10074.124400000001</v>
      </c>
      <c r="G354" s="107">
        <v>2</v>
      </c>
      <c r="H354" s="107">
        <v>313.37560000000002</v>
      </c>
      <c r="I354" s="107"/>
      <c r="J354" s="107"/>
    </row>
    <row r="355" spans="1:10" x14ac:dyDescent="0.25">
      <c r="A355" s="79" t="s">
        <v>136</v>
      </c>
      <c r="B355" s="107">
        <v>167027.94</v>
      </c>
      <c r="C355" s="107">
        <v>6681.1176000000005</v>
      </c>
      <c r="D355" s="107">
        <v>4</v>
      </c>
      <c r="E355" s="107">
        <v>160342.8224</v>
      </c>
      <c r="F355" s="107">
        <v>13664.2968</v>
      </c>
      <c r="G355" s="107">
        <v>2</v>
      </c>
      <c r="H355" s="107">
        <v>389.85320000000002</v>
      </c>
      <c r="I355" s="107"/>
      <c r="J355" s="107"/>
    </row>
    <row r="356" spans="1:10" x14ac:dyDescent="0.25">
      <c r="A356" s="103" t="s">
        <v>23</v>
      </c>
      <c r="B356" s="107">
        <v>167027.94</v>
      </c>
      <c r="C356" s="107">
        <v>6681.1176000000005</v>
      </c>
      <c r="D356" s="107">
        <v>4</v>
      </c>
      <c r="E356" s="107">
        <v>160342.8224</v>
      </c>
      <c r="F356" s="107">
        <v>13664.2968</v>
      </c>
      <c r="G356" s="107">
        <v>2</v>
      </c>
      <c r="H356" s="107">
        <v>389.85320000000002</v>
      </c>
      <c r="I356" s="107"/>
      <c r="J356" s="107"/>
    </row>
    <row r="357" spans="1:10" x14ac:dyDescent="0.25">
      <c r="A357" s="79" t="s">
        <v>696</v>
      </c>
      <c r="B357" s="107">
        <v>374321.85</v>
      </c>
      <c r="C357" s="107">
        <v>0</v>
      </c>
      <c r="D357" s="107">
        <v>0</v>
      </c>
      <c r="E357" s="107">
        <v>374321.85</v>
      </c>
      <c r="F357" s="107">
        <v>20732.181199999999</v>
      </c>
      <c r="G357" s="107">
        <v>2</v>
      </c>
      <c r="H357" s="107">
        <v>650.99879999999996</v>
      </c>
      <c r="I357" s="107"/>
      <c r="J357" s="107"/>
    </row>
    <row r="358" spans="1:10" x14ac:dyDescent="0.25">
      <c r="A358" s="103" t="s">
        <v>23</v>
      </c>
      <c r="B358" s="107">
        <v>374321.85</v>
      </c>
      <c r="C358" s="107">
        <v>0</v>
      </c>
      <c r="D358" s="107">
        <v>0</v>
      </c>
      <c r="E358" s="107">
        <v>374321.85</v>
      </c>
      <c r="F358" s="107">
        <v>20732.181199999999</v>
      </c>
      <c r="G358" s="107">
        <v>2</v>
      </c>
      <c r="H358" s="107">
        <v>650.99879999999996</v>
      </c>
      <c r="I358" s="107"/>
      <c r="J358" s="107"/>
    </row>
    <row r="359" spans="1:10" x14ac:dyDescent="0.25">
      <c r="A359" s="79" t="s">
        <v>324</v>
      </c>
      <c r="B359" s="107">
        <v>253080.48</v>
      </c>
      <c r="C359" s="107">
        <v>10123.219200000001</v>
      </c>
      <c r="D359" s="107">
        <v>4</v>
      </c>
      <c r="E359" s="107">
        <v>242953.26080000002</v>
      </c>
      <c r="F359" s="107">
        <v>12368.283599999999</v>
      </c>
      <c r="G359" s="107">
        <v>2</v>
      </c>
      <c r="H359" s="107">
        <v>414.09640000000002</v>
      </c>
      <c r="I359" s="107"/>
      <c r="J359" s="107"/>
    </row>
    <row r="360" spans="1:10" x14ac:dyDescent="0.25">
      <c r="A360" s="103" t="s">
        <v>23</v>
      </c>
      <c r="B360" s="107">
        <v>253080.48</v>
      </c>
      <c r="C360" s="107">
        <v>10123.219200000001</v>
      </c>
      <c r="D360" s="107">
        <v>4</v>
      </c>
      <c r="E360" s="107">
        <v>242953.26080000002</v>
      </c>
      <c r="F360" s="107">
        <v>12368.283599999999</v>
      </c>
      <c r="G360" s="107">
        <v>2</v>
      </c>
      <c r="H360" s="107">
        <v>414.09640000000002</v>
      </c>
      <c r="I360" s="107"/>
      <c r="J360" s="107"/>
    </row>
    <row r="361" spans="1:10" x14ac:dyDescent="0.25">
      <c r="A361" s="79" t="s">
        <v>322</v>
      </c>
      <c r="B361" s="107">
        <v>367780.89</v>
      </c>
      <c r="C361" s="107">
        <v>14711.2356</v>
      </c>
      <c r="D361" s="107">
        <v>4</v>
      </c>
      <c r="E361" s="107">
        <v>353065.6544</v>
      </c>
      <c r="F361" s="107">
        <v>46978.238000000005</v>
      </c>
      <c r="G361" s="107">
        <v>2</v>
      </c>
      <c r="H361" s="107">
        <v>680.84199999999998</v>
      </c>
      <c r="I361" s="107"/>
      <c r="J361" s="107"/>
    </row>
    <row r="362" spans="1:10" x14ac:dyDescent="0.25">
      <c r="A362" s="103" t="s">
        <v>23</v>
      </c>
      <c r="B362" s="107">
        <v>367780.89</v>
      </c>
      <c r="C362" s="107">
        <v>14711.2356</v>
      </c>
      <c r="D362" s="107">
        <v>4</v>
      </c>
      <c r="E362" s="107">
        <v>353065.6544</v>
      </c>
      <c r="F362" s="107">
        <v>46978.238000000005</v>
      </c>
      <c r="G362" s="107">
        <v>2</v>
      </c>
      <c r="H362" s="107">
        <v>680.84199999999998</v>
      </c>
      <c r="I362" s="107"/>
      <c r="J362" s="107"/>
    </row>
    <row r="363" spans="1:10" x14ac:dyDescent="0.25">
      <c r="A363" s="79" t="s">
        <v>478</v>
      </c>
      <c r="B363" s="107">
        <v>492507.08</v>
      </c>
      <c r="C363" s="107">
        <v>0</v>
      </c>
      <c r="D363" s="107">
        <v>0</v>
      </c>
      <c r="E363" s="107">
        <v>492507.08</v>
      </c>
      <c r="F363" s="107">
        <v>32611.08</v>
      </c>
      <c r="G363" s="107">
        <v>0</v>
      </c>
      <c r="H363" s="107">
        <v>0</v>
      </c>
      <c r="I363" s="107"/>
      <c r="J363" s="107"/>
    </row>
    <row r="364" spans="1:10" x14ac:dyDescent="0.25">
      <c r="A364" s="103" t="s">
        <v>23</v>
      </c>
      <c r="B364" s="107">
        <v>492507.08</v>
      </c>
      <c r="C364" s="107">
        <v>0</v>
      </c>
      <c r="D364" s="107">
        <v>0</v>
      </c>
      <c r="E364" s="107">
        <v>492507.08</v>
      </c>
      <c r="F364" s="107">
        <v>32611.08</v>
      </c>
      <c r="G364" s="107">
        <v>0</v>
      </c>
      <c r="H364" s="107">
        <v>0</v>
      </c>
      <c r="I364" s="107"/>
      <c r="J364" s="107"/>
    </row>
    <row r="365" spans="1:10" x14ac:dyDescent="0.25">
      <c r="A365" s="79" t="s">
        <v>254</v>
      </c>
      <c r="B365" s="107">
        <v>221101.79</v>
      </c>
      <c r="C365" s="107">
        <v>8844.0716000000011</v>
      </c>
      <c r="D365" s="107">
        <v>4</v>
      </c>
      <c r="E365" s="107">
        <v>212253.71840000001</v>
      </c>
      <c r="F365" s="107">
        <v>10786.9504</v>
      </c>
      <c r="G365" s="107">
        <v>2</v>
      </c>
      <c r="H365" s="107">
        <v>449.53960000000001</v>
      </c>
      <c r="I365" s="107"/>
      <c r="J365" s="107"/>
    </row>
    <row r="366" spans="1:10" x14ac:dyDescent="0.25">
      <c r="A366" s="103" t="s">
        <v>23</v>
      </c>
      <c r="B366" s="107">
        <v>221101.79</v>
      </c>
      <c r="C366" s="107">
        <v>8844.0716000000011</v>
      </c>
      <c r="D366" s="107">
        <v>4</v>
      </c>
      <c r="E366" s="107">
        <v>212253.71840000001</v>
      </c>
      <c r="F366" s="107">
        <v>10786.9504</v>
      </c>
      <c r="G366" s="107">
        <v>2</v>
      </c>
      <c r="H366" s="107">
        <v>449.53960000000001</v>
      </c>
      <c r="I366" s="107"/>
      <c r="J366" s="107"/>
    </row>
    <row r="367" spans="1:10" x14ac:dyDescent="0.25">
      <c r="A367" s="79" t="s">
        <v>251</v>
      </c>
      <c r="B367" s="107">
        <v>216691.37</v>
      </c>
      <c r="C367" s="107">
        <v>8667.6548000000003</v>
      </c>
      <c r="D367" s="107">
        <v>4</v>
      </c>
      <c r="E367" s="107">
        <v>208019.71520000001</v>
      </c>
      <c r="F367" s="107">
        <v>9488.6656000000003</v>
      </c>
      <c r="G367" s="107">
        <v>2</v>
      </c>
      <c r="H367" s="107">
        <v>395.44440000000003</v>
      </c>
      <c r="I367" s="107"/>
      <c r="J367" s="107"/>
    </row>
    <row r="368" spans="1:10" x14ac:dyDescent="0.25">
      <c r="A368" s="103" t="s">
        <v>23</v>
      </c>
      <c r="B368" s="107">
        <v>216691.37</v>
      </c>
      <c r="C368" s="107">
        <v>8667.6548000000003</v>
      </c>
      <c r="D368" s="107">
        <v>4</v>
      </c>
      <c r="E368" s="107">
        <v>208019.71520000001</v>
      </c>
      <c r="F368" s="107">
        <v>9488.6656000000003</v>
      </c>
      <c r="G368" s="107">
        <v>2</v>
      </c>
      <c r="H368" s="107">
        <v>395.44440000000003</v>
      </c>
      <c r="I368" s="107"/>
      <c r="J368" s="107"/>
    </row>
    <row r="369" spans="1:10" x14ac:dyDescent="0.25">
      <c r="A369" s="79" t="s">
        <v>392</v>
      </c>
      <c r="B369" s="107">
        <v>41283.699999999997</v>
      </c>
      <c r="C369" s="107">
        <v>1651.348</v>
      </c>
      <c r="D369" s="107">
        <v>4</v>
      </c>
      <c r="E369" s="107">
        <v>39628.351999999999</v>
      </c>
      <c r="F369" s="107">
        <v>802.5376</v>
      </c>
      <c r="G369" s="107">
        <v>2</v>
      </c>
      <c r="H369" s="107">
        <v>33.522399999999998</v>
      </c>
      <c r="I369" s="107"/>
      <c r="J369" s="107"/>
    </row>
    <row r="370" spans="1:10" x14ac:dyDescent="0.25">
      <c r="A370" s="103" t="s">
        <v>27</v>
      </c>
      <c r="B370" s="107">
        <v>41283.699999999997</v>
      </c>
      <c r="C370" s="107">
        <v>1651.348</v>
      </c>
      <c r="D370" s="107">
        <v>4</v>
      </c>
      <c r="E370" s="107">
        <v>39628.351999999999</v>
      </c>
      <c r="F370" s="107">
        <v>802.5376</v>
      </c>
      <c r="G370" s="107">
        <v>2</v>
      </c>
      <c r="H370" s="107">
        <v>33.522399999999998</v>
      </c>
      <c r="I370" s="107"/>
      <c r="J370" s="107"/>
    </row>
    <row r="371" spans="1:10" x14ac:dyDescent="0.25">
      <c r="A371" s="79" t="s">
        <v>702</v>
      </c>
      <c r="B371" s="107">
        <v>59209.11</v>
      </c>
      <c r="C371" s="107">
        <v>1153.52</v>
      </c>
      <c r="D371" s="107">
        <v>2</v>
      </c>
      <c r="E371" s="107">
        <v>58053.590000000004</v>
      </c>
      <c r="F371" s="107">
        <v>8049.67</v>
      </c>
      <c r="G371" s="107">
        <v>0</v>
      </c>
      <c r="H371" s="107">
        <v>0</v>
      </c>
      <c r="I371" s="107"/>
      <c r="J371" s="107"/>
    </row>
    <row r="372" spans="1:10" x14ac:dyDescent="0.25">
      <c r="A372" s="103" t="s">
        <v>27</v>
      </c>
      <c r="B372" s="107">
        <v>59209.11</v>
      </c>
      <c r="C372" s="107">
        <v>1153.52</v>
      </c>
      <c r="D372" s="107">
        <v>2</v>
      </c>
      <c r="E372" s="107">
        <v>58053.590000000004</v>
      </c>
      <c r="F372" s="107">
        <v>8049.67</v>
      </c>
      <c r="G372" s="107">
        <v>0</v>
      </c>
      <c r="H372" s="107">
        <v>0</v>
      </c>
      <c r="I372" s="107"/>
      <c r="J372" s="107"/>
    </row>
    <row r="373" spans="1:10" x14ac:dyDescent="0.25">
      <c r="A373" s="79" t="s">
        <v>666</v>
      </c>
      <c r="B373" s="107">
        <v>88054.86</v>
      </c>
      <c r="C373" s="107">
        <v>0</v>
      </c>
      <c r="D373" s="107">
        <v>0</v>
      </c>
      <c r="E373" s="107">
        <v>88054.86</v>
      </c>
      <c r="F373" s="107">
        <v>2967.51</v>
      </c>
      <c r="G373" s="107">
        <v>0</v>
      </c>
      <c r="H373" s="107">
        <v>0</v>
      </c>
      <c r="I373" s="107"/>
      <c r="J373" s="107"/>
    </row>
    <row r="374" spans="1:10" x14ac:dyDescent="0.25">
      <c r="A374" s="103" t="s">
        <v>7</v>
      </c>
      <c r="B374" s="107">
        <v>88054.86</v>
      </c>
      <c r="C374" s="107">
        <v>0</v>
      </c>
      <c r="D374" s="107">
        <v>0</v>
      </c>
      <c r="E374" s="107">
        <v>88054.86</v>
      </c>
      <c r="F374" s="107">
        <v>2967.51</v>
      </c>
      <c r="G374" s="107">
        <v>0</v>
      </c>
      <c r="H374" s="107">
        <v>0</v>
      </c>
      <c r="I374" s="107"/>
      <c r="J374" s="107"/>
    </row>
    <row r="375" spans="1:10" x14ac:dyDescent="0.25">
      <c r="A375" s="79" t="s">
        <v>466</v>
      </c>
      <c r="B375" s="107">
        <v>117296.15</v>
      </c>
      <c r="C375" s="107">
        <v>4691.8459999999995</v>
      </c>
      <c r="D375" s="107">
        <v>4</v>
      </c>
      <c r="E375" s="107">
        <v>112600.30399999999</v>
      </c>
      <c r="F375" s="107">
        <v>5907.4816000000001</v>
      </c>
      <c r="G375" s="107">
        <v>2</v>
      </c>
      <c r="H375" s="107">
        <v>246.22839999999999</v>
      </c>
      <c r="I375" s="107"/>
      <c r="J375" s="107"/>
    </row>
    <row r="376" spans="1:10" x14ac:dyDescent="0.25">
      <c r="A376" s="103" t="s">
        <v>23</v>
      </c>
      <c r="B376" s="107">
        <v>117296.15</v>
      </c>
      <c r="C376" s="107">
        <v>4691.8459999999995</v>
      </c>
      <c r="D376" s="107">
        <v>4</v>
      </c>
      <c r="E376" s="107">
        <v>112600.30399999999</v>
      </c>
      <c r="F376" s="107">
        <v>5907.4816000000001</v>
      </c>
      <c r="G376" s="107">
        <v>2</v>
      </c>
      <c r="H376" s="107">
        <v>246.22839999999999</v>
      </c>
      <c r="I376" s="107"/>
      <c r="J376" s="107"/>
    </row>
    <row r="377" spans="1:10" x14ac:dyDescent="0.25">
      <c r="A377" s="79" t="s">
        <v>737</v>
      </c>
      <c r="B377" s="107">
        <v>17744291.27</v>
      </c>
      <c r="C377" s="107">
        <v>619981.19800000021</v>
      </c>
      <c r="D377" s="107">
        <v>1492</v>
      </c>
      <c r="E377" s="107">
        <v>17122818.071999997</v>
      </c>
      <c r="F377" s="107">
        <v>1095004.7695999991</v>
      </c>
      <c r="G377" s="107">
        <v>116</v>
      </c>
      <c r="H377" s="107">
        <v>13184.3604</v>
      </c>
      <c r="I377" s="107">
        <v>618</v>
      </c>
      <c r="J377" s="107">
        <v>15918.64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TABELLA COMPLETA</vt:lpstr>
      <vt:lpstr>TABELLA ANALITICA</vt:lpstr>
      <vt:lpstr>'TABELLA COMPLETA'!Titoli_stampa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2024-02-28T10:28:13Z</dcterms:modified>
</cp:coreProperties>
</file>