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hidePivotFieldList="1" defaultThemeVersion="124226"/>
  <bookViews>
    <workbookView xWindow="0" yWindow="0" windowWidth="23040" windowHeight="9390"/>
  </bookViews>
  <sheets>
    <sheet name="TABELLA COMPLETA" sheetId="1" r:id="rId1"/>
    <sheet name="TABELLA PIVOT ANALITICA" sheetId="3" r:id="rId2"/>
    <sheet name="TABELLA PIVOT SINTESI" sheetId="4" r:id="rId3"/>
    <sheet name="TABELLA PIVOT" sheetId="2" state="hidden" r:id="rId4"/>
  </sheets>
  <definedNames>
    <definedName name="_xlnm._FilterDatabase" localSheetId="0" hidden="1">'TABELLA COMPLETA'!$A$1:$S$184</definedName>
    <definedName name="_xlnm.Print_Titles" localSheetId="0">'TABELLA COMPLETA'!$1:$1</definedName>
  </definedNames>
  <calcPr calcId="145621"/>
  <pivotCaches>
    <pivotCache cacheId="0" r:id="rId5"/>
    <pivotCache cacheId="1" r:id="rId6"/>
  </pivotCaches>
</workbook>
</file>

<file path=xl/calcChain.xml><?xml version="1.0" encoding="utf-8"?>
<calcChain xmlns="http://schemas.openxmlformats.org/spreadsheetml/2006/main">
  <c r="I184" i="1" l="1"/>
  <c r="J184" i="1"/>
  <c r="K184" i="1"/>
  <c r="L184" i="1"/>
  <c r="M184" i="1"/>
  <c r="N184" i="1"/>
  <c r="O184" i="1"/>
  <c r="R184" i="1"/>
  <c r="T184" i="1"/>
  <c r="U184" i="1"/>
  <c r="V184" i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2" i="1"/>
  <c r="W184" i="1" s="1"/>
  <c r="P3" i="1"/>
  <c r="Q3" i="1" s="1"/>
  <c r="P4" i="1"/>
  <c r="P5" i="1"/>
  <c r="Q5" i="1" s="1"/>
  <c r="P6" i="1"/>
  <c r="P7" i="1"/>
  <c r="Q7" i="1" s="1"/>
  <c r="P8" i="1"/>
  <c r="P9" i="1"/>
  <c r="Q9" i="1" s="1"/>
  <c r="P10" i="1"/>
  <c r="P11" i="1"/>
  <c r="Q11" i="1" s="1"/>
  <c r="P12" i="1"/>
  <c r="P13" i="1"/>
  <c r="Q13" i="1" s="1"/>
  <c r="P14" i="1"/>
  <c r="P15" i="1"/>
  <c r="Q15" i="1" s="1"/>
  <c r="P16" i="1"/>
  <c r="P17" i="1"/>
  <c r="Q17" i="1" s="1"/>
  <c r="P18" i="1"/>
  <c r="P19" i="1"/>
  <c r="Q19" i="1" s="1"/>
  <c r="P20" i="1"/>
  <c r="P21" i="1"/>
  <c r="Q21" i="1" s="1"/>
  <c r="P22" i="1"/>
  <c r="P23" i="1"/>
  <c r="Q23" i="1" s="1"/>
  <c r="P24" i="1"/>
  <c r="P25" i="1"/>
  <c r="Q25" i="1" s="1"/>
  <c r="P26" i="1"/>
  <c r="P27" i="1"/>
  <c r="Q27" i="1" s="1"/>
  <c r="P28" i="1"/>
  <c r="P29" i="1"/>
  <c r="Q29" i="1" s="1"/>
  <c r="P30" i="1"/>
  <c r="S30" i="1" s="1"/>
  <c r="P31" i="1"/>
  <c r="S31" i="1" s="1"/>
  <c r="P32" i="1"/>
  <c r="P33" i="1"/>
  <c r="Q33" i="1" s="1"/>
  <c r="P34" i="1"/>
  <c r="P35" i="1"/>
  <c r="Q35" i="1" s="1"/>
  <c r="P36" i="1"/>
  <c r="P37" i="1"/>
  <c r="Q37" i="1" s="1"/>
  <c r="P38" i="1"/>
  <c r="P39" i="1"/>
  <c r="Q39" i="1" s="1"/>
  <c r="P40" i="1"/>
  <c r="P41" i="1"/>
  <c r="Q41" i="1" s="1"/>
  <c r="P42" i="1"/>
  <c r="P43" i="1"/>
  <c r="S43" i="1" s="1"/>
  <c r="P44" i="1"/>
  <c r="P45" i="1"/>
  <c r="Q45" i="1" s="1"/>
  <c r="P46" i="1"/>
  <c r="P47" i="1"/>
  <c r="S47" i="1" s="1"/>
  <c r="P48" i="1"/>
  <c r="P49" i="1"/>
  <c r="Q49" i="1" s="1"/>
  <c r="P50" i="1"/>
  <c r="P51" i="1"/>
  <c r="Q51" i="1" s="1"/>
  <c r="P52" i="1"/>
  <c r="P53" i="1"/>
  <c r="S53" i="1" s="1"/>
  <c r="P54" i="1"/>
  <c r="P55" i="1"/>
  <c r="S55" i="1" s="1"/>
  <c r="P56" i="1"/>
  <c r="P57" i="1"/>
  <c r="Q57" i="1" s="1"/>
  <c r="P58" i="1"/>
  <c r="P59" i="1"/>
  <c r="Q59" i="1" s="1"/>
  <c r="P60" i="1"/>
  <c r="P61" i="1"/>
  <c r="Q61" i="1" s="1"/>
  <c r="P62" i="1"/>
  <c r="S62" i="1" s="1"/>
  <c r="P63" i="1"/>
  <c r="Q63" i="1" s="1"/>
  <c r="P64" i="1"/>
  <c r="S64" i="1" s="1"/>
  <c r="P65" i="1"/>
  <c r="Q65" i="1" s="1"/>
  <c r="P66" i="1"/>
  <c r="P67" i="1"/>
  <c r="Q67" i="1" s="1"/>
  <c r="P68" i="1"/>
  <c r="P69" i="1"/>
  <c r="Q69" i="1" s="1"/>
  <c r="P70" i="1"/>
  <c r="P71" i="1"/>
  <c r="Q71" i="1" s="1"/>
  <c r="P72" i="1"/>
  <c r="P73" i="1"/>
  <c r="Q73" i="1" s="1"/>
  <c r="S73" i="1" s="1"/>
  <c r="P74" i="1"/>
  <c r="P75" i="1"/>
  <c r="Q75" i="1" s="1"/>
  <c r="P76" i="1"/>
  <c r="P77" i="1"/>
  <c r="Q77" i="1" s="1"/>
  <c r="P78" i="1"/>
  <c r="P79" i="1"/>
  <c r="Q79" i="1" s="1"/>
  <c r="P80" i="1"/>
  <c r="P81" i="1"/>
  <c r="Q81" i="1" s="1"/>
  <c r="P82" i="1"/>
  <c r="P83" i="1"/>
  <c r="Q83" i="1" s="1"/>
  <c r="P84" i="1"/>
  <c r="P85" i="1"/>
  <c r="Q85" i="1" s="1"/>
  <c r="P86" i="1"/>
  <c r="P87" i="1"/>
  <c r="Q87" i="1" s="1"/>
  <c r="P88" i="1"/>
  <c r="P89" i="1"/>
  <c r="Q89" i="1" s="1"/>
  <c r="P90" i="1"/>
  <c r="P91" i="1"/>
  <c r="Q91" i="1" s="1"/>
  <c r="P92" i="1"/>
  <c r="P93" i="1"/>
  <c r="Q93" i="1" s="1"/>
  <c r="P94" i="1"/>
  <c r="P95" i="1"/>
  <c r="Q95" i="1" s="1"/>
  <c r="P96" i="1"/>
  <c r="P97" i="1"/>
  <c r="S97" i="1" s="1"/>
  <c r="P98" i="1"/>
  <c r="P99" i="1"/>
  <c r="Q99" i="1" s="1"/>
  <c r="P100" i="1"/>
  <c r="P101" i="1"/>
  <c r="Q101" i="1" s="1"/>
  <c r="P102" i="1"/>
  <c r="P103" i="1"/>
  <c r="Q103" i="1" s="1"/>
  <c r="P104" i="1"/>
  <c r="P105" i="1"/>
  <c r="Q105" i="1" s="1"/>
  <c r="P106" i="1"/>
  <c r="P107" i="1"/>
  <c r="Q107" i="1" s="1"/>
  <c r="P108" i="1"/>
  <c r="P109" i="1"/>
  <c r="Q109" i="1" s="1"/>
  <c r="P110" i="1"/>
  <c r="P111" i="1"/>
  <c r="Q111" i="1" s="1"/>
  <c r="P112" i="1"/>
  <c r="P113" i="1"/>
  <c r="Q113" i="1" s="1"/>
  <c r="P114" i="1"/>
  <c r="P115" i="1"/>
  <c r="Q115" i="1" s="1"/>
  <c r="P116" i="1"/>
  <c r="P117" i="1"/>
  <c r="Q117" i="1" s="1"/>
  <c r="P118" i="1"/>
  <c r="P119" i="1"/>
  <c r="Q119" i="1" s="1"/>
  <c r="P120" i="1"/>
  <c r="P121" i="1"/>
  <c r="Q121" i="1" s="1"/>
  <c r="P122" i="1"/>
  <c r="P123" i="1"/>
  <c r="Q123" i="1" s="1"/>
  <c r="P124" i="1"/>
  <c r="P125" i="1"/>
  <c r="Q125" i="1" s="1"/>
  <c r="P126" i="1"/>
  <c r="P127" i="1"/>
  <c r="Q127" i="1" s="1"/>
  <c r="P128" i="1"/>
  <c r="P129" i="1"/>
  <c r="Q129" i="1" s="1"/>
  <c r="P130" i="1"/>
  <c r="P131" i="1"/>
  <c r="Q131" i="1" s="1"/>
  <c r="P132" i="1"/>
  <c r="P133" i="1"/>
  <c r="Q133" i="1" s="1"/>
  <c r="P134" i="1"/>
  <c r="P135" i="1"/>
  <c r="Q135" i="1" s="1"/>
  <c r="P136" i="1"/>
  <c r="P137" i="1"/>
  <c r="Q137" i="1" s="1"/>
  <c r="P138" i="1"/>
  <c r="P139" i="1"/>
  <c r="Q139" i="1" s="1"/>
  <c r="P140" i="1"/>
  <c r="P141" i="1"/>
  <c r="Q141" i="1" s="1"/>
  <c r="P142" i="1"/>
  <c r="P143" i="1"/>
  <c r="Q143" i="1" s="1"/>
  <c r="P144" i="1"/>
  <c r="P145" i="1"/>
  <c r="Q145" i="1" s="1"/>
  <c r="P146" i="1"/>
  <c r="P147" i="1"/>
  <c r="Q147" i="1" s="1"/>
  <c r="P148" i="1"/>
  <c r="P149" i="1"/>
  <c r="Q149" i="1" s="1"/>
  <c r="P150" i="1"/>
  <c r="P151" i="1"/>
  <c r="Q151" i="1" s="1"/>
  <c r="P152" i="1"/>
  <c r="P153" i="1"/>
  <c r="Q153" i="1" s="1"/>
  <c r="P154" i="1"/>
  <c r="P155" i="1"/>
  <c r="Q155" i="1" s="1"/>
  <c r="P156" i="1"/>
  <c r="P157" i="1"/>
  <c r="Q157" i="1" s="1"/>
  <c r="P158" i="1"/>
  <c r="P159" i="1"/>
  <c r="Q159" i="1" s="1"/>
  <c r="P160" i="1"/>
  <c r="P161" i="1"/>
  <c r="Q161" i="1" s="1"/>
  <c r="P162" i="1"/>
  <c r="P163" i="1"/>
  <c r="Q163" i="1" s="1"/>
  <c r="P164" i="1"/>
  <c r="P165" i="1"/>
  <c r="Q165" i="1" s="1"/>
  <c r="P166" i="1"/>
  <c r="P167" i="1"/>
  <c r="Q167" i="1" s="1"/>
  <c r="P168" i="1"/>
  <c r="Q168" i="1" s="1"/>
  <c r="P169" i="1"/>
  <c r="Q169" i="1" s="1"/>
  <c r="P170" i="1"/>
  <c r="Q170" i="1" s="1"/>
  <c r="P171" i="1"/>
  <c r="Q171" i="1" s="1"/>
  <c r="P172" i="1"/>
  <c r="Q172" i="1" s="1"/>
  <c r="P173" i="1"/>
  <c r="Q173" i="1" s="1"/>
  <c r="P174" i="1"/>
  <c r="Q174" i="1" s="1"/>
  <c r="P175" i="1"/>
  <c r="Q175" i="1" s="1"/>
  <c r="P176" i="1"/>
  <c r="Q176" i="1" s="1"/>
  <c r="P177" i="1"/>
  <c r="Q177" i="1" s="1"/>
  <c r="P178" i="1"/>
  <c r="Q178" i="1" s="1"/>
  <c r="P179" i="1"/>
  <c r="S179" i="1" s="1"/>
  <c r="P180" i="1"/>
  <c r="S180" i="1" s="1"/>
  <c r="P181" i="1"/>
  <c r="Q181" i="1" s="1"/>
  <c r="P182" i="1"/>
  <c r="S182" i="1" s="1"/>
  <c r="P183" i="1"/>
  <c r="Q183" i="1" s="1"/>
  <c r="P2" i="1"/>
  <c r="S65" i="1" l="1"/>
  <c r="S57" i="1"/>
  <c r="S49" i="1"/>
  <c r="S41" i="1"/>
  <c r="S33" i="1"/>
  <c r="S25" i="1"/>
  <c r="S17" i="1"/>
  <c r="S9" i="1"/>
  <c r="S69" i="1"/>
  <c r="S61" i="1"/>
  <c r="S45" i="1"/>
  <c r="S37" i="1"/>
  <c r="S29" i="1"/>
  <c r="S21" i="1"/>
  <c r="S13" i="1"/>
  <c r="S5" i="1"/>
  <c r="Q166" i="1"/>
  <c r="S166" i="1" s="1"/>
  <c r="Q162" i="1"/>
  <c r="S162" i="1" s="1"/>
  <c r="Q158" i="1"/>
  <c r="S158" i="1" s="1"/>
  <c r="Q154" i="1"/>
  <c r="S154" i="1" s="1"/>
  <c r="Q152" i="1"/>
  <c r="S152" i="1" s="1"/>
  <c r="Q148" i="1"/>
  <c r="S148" i="1" s="1"/>
  <c r="Q144" i="1"/>
  <c r="S144" i="1" s="1"/>
  <c r="Q140" i="1"/>
  <c r="S140" i="1" s="1"/>
  <c r="Q136" i="1"/>
  <c r="S136" i="1" s="1"/>
  <c r="Q132" i="1"/>
  <c r="S132" i="1" s="1"/>
  <c r="Q128" i="1"/>
  <c r="S128" i="1" s="1"/>
  <c r="Q124" i="1"/>
  <c r="S124" i="1" s="1"/>
  <c r="Q120" i="1"/>
  <c r="S120" i="1" s="1"/>
  <c r="Q116" i="1"/>
  <c r="S116" i="1" s="1"/>
  <c r="Q112" i="1"/>
  <c r="S112" i="1" s="1"/>
  <c r="Q108" i="1"/>
  <c r="S108" i="1" s="1"/>
  <c r="Q104" i="1"/>
  <c r="S104" i="1" s="1"/>
  <c r="Q98" i="1"/>
  <c r="S98" i="1" s="1"/>
  <c r="S183" i="1"/>
  <c r="S181" i="1"/>
  <c r="S177" i="1"/>
  <c r="S175" i="1"/>
  <c r="S173" i="1"/>
  <c r="S171" i="1"/>
  <c r="S169" i="1"/>
  <c r="S167" i="1"/>
  <c r="S163" i="1"/>
  <c r="S159" i="1"/>
  <c r="S155" i="1"/>
  <c r="S151" i="1"/>
  <c r="S147" i="1"/>
  <c r="S143" i="1"/>
  <c r="S139" i="1"/>
  <c r="S135" i="1"/>
  <c r="S131" i="1"/>
  <c r="S127" i="1"/>
  <c r="S123" i="1"/>
  <c r="S119" i="1"/>
  <c r="S115" i="1"/>
  <c r="S111" i="1"/>
  <c r="S107" i="1"/>
  <c r="S103" i="1"/>
  <c r="S99" i="1"/>
  <c r="S95" i="1"/>
  <c r="S91" i="1"/>
  <c r="S87" i="1"/>
  <c r="S83" i="1"/>
  <c r="S79" i="1"/>
  <c r="S75" i="1"/>
  <c r="S71" i="1"/>
  <c r="S67" i="1"/>
  <c r="S63" i="1"/>
  <c r="S59" i="1"/>
  <c r="S51" i="1"/>
  <c r="S39" i="1"/>
  <c r="S35" i="1"/>
  <c r="S27" i="1"/>
  <c r="S23" i="1"/>
  <c r="S19" i="1"/>
  <c r="S15" i="1"/>
  <c r="S11" i="1"/>
  <c r="S7" i="1"/>
  <c r="S3" i="1"/>
  <c r="Q2" i="1"/>
  <c r="P184" i="1"/>
  <c r="Q164" i="1"/>
  <c r="S164" i="1"/>
  <c r="Q160" i="1"/>
  <c r="S160" i="1"/>
  <c r="Q156" i="1"/>
  <c r="S156" i="1"/>
  <c r="Q150" i="1"/>
  <c r="S150" i="1"/>
  <c r="Q146" i="1"/>
  <c r="S146" i="1"/>
  <c r="Q142" i="1"/>
  <c r="S142" i="1"/>
  <c r="Q138" i="1"/>
  <c r="S138" i="1"/>
  <c r="Q134" i="1"/>
  <c r="S134" i="1"/>
  <c r="Q130" i="1"/>
  <c r="S130" i="1"/>
  <c r="Q126" i="1"/>
  <c r="S126" i="1"/>
  <c r="Q122" i="1"/>
  <c r="S122" i="1"/>
  <c r="Q118" i="1"/>
  <c r="S118" i="1"/>
  <c r="Q114" i="1"/>
  <c r="S114" i="1"/>
  <c r="Q110" i="1"/>
  <c r="S110" i="1"/>
  <c r="Q106" i="1"/>
  <c r="S106" i="1"/>
  <c r="Q102" i="1"/>
  <c r="S102" i="1"/>
  <c r="Q100" i="1"/>
  <c r="S100" i="1"/>
  <c r="Q96" i="1"/>
  <c r="S96" i="1"/>
  <c r="Q94" i="1"/>
  <c r="S94" i="1"/>
  <c r="Q92" i="1"/>
  <c r="S92" i="1"/>
  <c r="Q90" i="1"/>
  <c r="S90" i="1"/>
  <c r="Q88" i="1"/>
  <c r="S88" i="1"/>
  <c r="Q86" i="1"/>
  <c r="S86" i="1"/>
  <c r="Q84" i="1"/>
  <c r="S84" i="1"/>
  <c r="Q82" i="1"/>
  <c r="S82" i="1"/>
  <c r="Q80" i="1"/>
  <c r="S80" i="1"/>
  <c r="Q78" i="1"/>
  <c r="S78" i="1"/>
  <c r="Q76" i="1"/>
  <c r="S76" i="1"/>
  <c r="Q74" i="1"/>
  <c r="S74" i="1"/>
  <c r="Q72" i="1"/>
  <c r="S72" i="1"/>
  <c r="Q70" i="1"/>
  <c r="S70" i="1"/>
  <c r="Q68" i="1"/>
  <c r="S68" i="1"/>
  <c r="Q66" i="1"/>
  <c r="S66" i="1"/>
  <c r="Q60" i="1"/>
  <c r="S60" i="1"/>
  <c r="Q58" i="1"/>
  <c r="S58" i="1"/>
  <c r="Q56" i="1"/>
  <c r="S56" i="1"/>
  <c r="Q54" i="1"/>
  <c r="S54" i="1"/>
  <c r="Q52" i="1"/>
  <c r="S52" i="1"/>
  <c r="Q50" i="1"/>
  <c r="S50" i="1"/>
  <c r="Q48" i="1"/>
  <c r="S48" i="1"/>
  <c r="Q46" i="1"/>
  <c r="S46" i="1"/>
  <c r="Q44" i="1"/>
  <c r="S44" i="1"/>
  <c r="Q42" i="1"/>
  <c r="S42" i="1"/>
  <c r="Q40" i="1"/>
  <c r="S40" i="1"/>
  <c r="Q38" i="1"/>
  <c r="S38" i="1"/>
  <c r="Q36" i="1"/>
  <c r="S36" i="1"/>
  <c r="Q34" i="1"/>
  <c r="S34" i="1"/>
  <c r="Q32" i="1"/>
  <c r="S32" i="1"/>
  <c r="Q28" i="1"/>
  <c r="S28" i="1"/>
  <c r="Q26" i="1"/>
  <c r="S26" i="1"/>
  <c r="Q24" i="1"/>
  <c r="S24" i="1"/>
  <c r="Q22" i="1"/>
  <c r="S22" i="1"/>
  <c r="Q20" i="1"/>
  <c r="S20" i="1"/>
  <c r="Q18" i="1"/>
  <c r="S18" i="1"/>
  <c r="Q16" i="1"/>
  <c r="S16" i="1"/>
  <c r="Q14" i="1"/>
  <c r="S14" i="1"/>
  <c r="Q12" i="1"/>
  <c r="S12" i="1"/>
  <c r="Q10" i="1"/>
  <c r="S10" i="1"/>
  <c r="Q8" i="1"/>
  <c r="S8" i="1"/>
  <c r="Q6" i="1"/>
  <c r="S6" i="1"/>
  <c r="Q4" i="1"/>
  <c r="S4" i="1"/>
  <c r="S2" i="1"/>
  <c r="S178" i="1"/>
  <c r="S176" i="1"/>
  <c r="S174" i="1"/>
  <c r="S172" i="1"/>
  <c r="S170" i="1"/>
  <c r="S168" i="1"/>
  <c r="S165" i="1"/>
  <c r="S161" i="1"/>
  <c r="S157" i="1"/>
  <c r="S153" i="1"/>
  <c r="S149" i="1"/>
  <c r="S145" i="1"/>
  <c r="S141" i="1"/>
  <c r="S137" i="1"/>
  <c r="S133" i="1"/>
  <c r="S129" i="1"/>
  <c r="S125" i="1"/>
  <c r="S121" i="1"/>
  <c r="S117" i="1"/>
  <c r="S113" i="1"/>
  <c r="S109" i="1"/>
  <c r="S105" i="1"/>
  <c r="S101" i="1"/>
  <c r="S93" i="1"/>
  <c r="S89" i="1"/>
  <c r="S85" i="1"/>
  <c r="S81" i="1"/>
  <c r="S77" i="1"/>
  <c r="S184" i="1" l="1"/>
  <c r="Q184" i="1"/>
</calcChain>
</file>

<file path=xl/sharedStrings.xml><?xml version="1.0" encoding="utf-8"?>
<sst xmlns="http://schemas.openxmlformats.org/spreadsheetml/2006/main" count="1350" uniqueCount="733">
  <si>
    <t>N.</t>
  </si>
  <si>
    <t>Prov</t>
  </si>
  <si>
    <t>Ordine di scuola</t>
  </si>
  <si>
    <t>Cod. Mecc. MB</t>
  </si>
  <si>
    <t>Denominazione Scuola</t>
  </si>
  <si>
    <t>Comune</t>
  </si>
  <si>
    <t xml:space="preserve">Codice Fiscale </t>
  </si>
  <si>
    <t>Indirizzo</t>
  </si>
  <si>
    <t>MB</t>
  </si>
  <si>
    <t>Infanzia</t>
  </si>
  <si>
    <t>MB1A265007</t>
  </si>
  <si>
    <t>SCUOLA INFANZIA SAN GIUSEPPE</t>
  </si>
  <si>
    <t>AICURZIO</t>
  </si>
  <si>
    <t>87000810157</t>
  </si>
  <si>
    <t>MB1A26700V</t>
  </si>
  <si>
    <t>SCUOLA INFANZIA GIOVANNI XXIII</t>
  </si>
  <si>
    <t>ALBIATE</t>
  </si>
  <si>
    <t>83002680151</t>
  </si>
  <si>
    <t>G.VIGANO' 14</t>
  </si>
  <si>
    <t>MB1ACM5004</t>
  </si>
  <si>
    <t>SCUOLA INFANZIA FATE E FOLLETTI</t>
  </si>
  <si>
    <t>03053620963</t>
  </si>
  <si>
    <t>MB1A26900E</t>
  </si>
  <si>
    <t>SCUOLA INFANZIA CIVICA FONDAZIONE SAN GIUSEPPE</t>
  </si>
  <si>
    <t>ARCORE</t>
  </si>
  <si>
    <t>87001250155</t>
  </si>
  <si>
    <t>TOMASELLI, 1</t>
  </si>
  <si>
    <t>MB1A27000P</t>
  </si>
  <si>
    <t>SCUOLA INFANZIA PARROCCHIALE DURINI</t>
  </si>
  <si>
    <t>87004210156</t>
  </si>
  <si>
    <t>Primaria</t>
  </si>
  <si>
    <t>MB1E02800C</t>
  </si>
  <si>
    <t>SCUOLA PRIMARIA "SANTA DOROTEA"</t>
  </si>
  <si>
    <t>02501350587</t>
  </si>
  <si>
    <t>Sec. I gr.</t>
  </si>
  <si>
    <t>MB1M01900V</t>
  </si>
  <si>
    <t>SC. SEC. I GR. "FERRUCCIO GILERA"</t>
  </si>
  <si>
    <t>MB1A27500T</t>
  </si>
  <si>
    <t>SCUOLA INFANZIA FONDAZIONE LUIGI PORRO</t>
  </si>
  <si>
    <t>BARLASSINA</t>
  </si>
  <si>
    <t>09344360152</t>
  </si>
  <si>
    <t>MB1A278009</t>
  </si>
  <si>
    <t>SCUOLA INFANZIA "G.BONACINA"</t>
  </si>
  <si>
    <t>BERNAREGGIO</t>
  </si>
  <si>
    <t>87003710156</t>
  </si>
  <si>
    <t>MB1A279005</t>
  </si>
  <si>
    <t>SCUOLA INFANZIA PIETRO TORNAGHI</t>
  </si>
  <si>
    <t>02500290586</t>
  </si>
  <si>
    <t>LANFRANCONI, 5</t>
  </si>
  <si>
    <t>MB1A286008</t>
  </si>
  <si>
    <t>SCUOLA INFANZIA SACRO CUORE</t>
  </si>
  <si>
    <t>BESANA BRIANZA</t>
  </si>
  <si>
    <t>83007360155</t>
  </si>
  <si>
    <t>ALESSANDRO MANZONI 10</t>
  </si>
  <si>
    <t>MB1A281005</t>
  </si>
  <si>
    <t>ASILO INFANTILE MARCHESA FANNY STANGA</t>
  </si>
  <si>
    <t>83010080154</t>
  </si>
  <si>
    <t>RIMEMBRANZE 7</t>
  </si>
  <si>
    <t>MB1A282001</t>
  </si>
  <si>
    <t>ASILO INFANTILE GIANFRANCO PRINETTI</t>
  </si>
  <si>
    <t>83006160150</t>
  </si>
  <si>
    <t>MB1A28300R</t>
  </si>
  <si>
    <t>SCUOLA INFANZIA DI VILLA RAVERIO</t>
  </si>
  <si>
    <t>83012560153</t>
  </si>
  <si>
    <t>MANDIONI, 26</t>
  </si>
  <si>
    <t>MB1A28500C</t>
  </si>
  <si>
    <t>SCUOLA INFANZIA DON ENRICO COLOMBO</t>
  </si>
  <si>
    <t>83000370151</t>
  </si>
  <si>
    <t>DELLA VALLE 1</t>
  </si>
  <si>
    <t>MB1ATB500G</t>
  </si>
  <si>
    <t>DON CARLO SAN MARTINO - SCUOLA INFANZIA</t>
  </si>
  <si>
    <t>03183870157</t>
  </si>
  <si>
    <t>LEOPARDI 59</t>
  </si>
  <si>
    <t>MB1E09200Q</t>
  </si>
  <si>
    <t>DON CARLO SAN MARTINO - SCUOLA PRIMARIA</t>
  </si>
  <si>
    <t>MB1M020003</t>
  </si>
  <si>
    <t>DON CARLO SAN MARTINO - SC. SEC. I GR.</t>
  </si>
  <si>
    <t>MB1A287004</t>
  </si>
  <si>
    <t>ASILO INFANTILE CLOTILDE SEGRAMORA</t>
  </si>
  <si>
    <t>BIASSONO</t>
  </si>
  <si>
    <t>85005090155</t>
  </si>
  <si>
    <t>MB1A28800X</t>
  </si>
  <si>
    <t>SCUOLA INFANZIA SAN GIORGIO AL PARCO</t>
  </si>
  <si>
    <t>94519300159</t>
  </si>
  <si>
    <t>VIA OSCULATI 5</t>
  </si>
  <si>
    <t>MB1A29600V</t>
  </si>
  <si>
    <t>ASILO INFANTILE LEOPOLDO MARANGONI</t>
  </si>
  <si>
    <t>BOVISIO MASCIAGO</t>
  </si>
  <si>
    <t>03268870155</t>
  </si>
  <si>
    <t>VIA L. DA VINCI 7</t>
  </si>
  <si>
    <t>MB1A29800E</t>
  </si>
  <si>
    <t>SCUOLA INFANZIA FRATELLI CASANOVA</t>
  </si>
  <si>
    <t>BRIOSCO</t>
  </si>
  <si>
    <t>83009920154</t>
  </si>
  <si>
    <t>MB1A29900A</t>
  </si>
  <si>
    <t>SCUOLA INFANZIA VITTORIO EMANUELE III</t>
  </si>
  <si>
    <t>83011610157</t>
  </si>
  <si>
    <t>MEYER 5</t>
  </si>
  <si>
    <t>MB1A300009</t>
  </si>
  <si>
    <t>ASILO INFANTILE UMBERTO I E MARGHERITA</t>
  </si>
  <si>
    <t>BRUGHERIO</t>
  </si>
  <si>
    <t>85003490159</t>
  </si>
  <si>
    <t>DE GASPERI 41</t>
  </si>
  <si>
    <t>MB1A301005</t>
  </si>
  <si>
    <t>SCUOLA INFANZIA MARIA AUSILIATRICE</t>
  </si>
  <si>
    <t>94518030153</t>
  </si>
  <si>
    <t>MB1A30400L</t>
  </si>
  <si>
    <t>SCUOLA INFANZIA CAUSA PIA D'ADDA</t>
  </si>
  <si>
    <t>BURAGO  MOLGORA</t>
  </si>
  <si>
    <t>80053090157</t>
  </si>
  <si>
    <t>MB1A30500C</t>
  </si>
  <si>
    <t>SCUOLA INFANZIA PARROCCHIALE</t>
  </si>
  <si>
    <t>BUSNAGO</t>
  </si>
  <si>
    <t>87008430156</t>
  </si>
  <si>
    <t>ROMA 34</t>
  </si>
  <si>
    <t>MB1A56500T</t>
  </si>
  <si>
    <t>COLLEGIO S. ANTONIO - SCUOLA INFANZIA</t>
  </si>
  <si>
    <t>94039810158</t>
  </si>
  <si>
    <t>MB1E04100V</t>
  </si>
  <si>
    <t>COLLEGIO S.ANTONIO - SCUOLA PRIMARIA</t>
  </si>
  <si>
    <t>MB1M018003</t>
  </si>
  <si>
    <t xml:space="preserve">COLLEGIO S.ANTONIO - SCUOLA SEC. I GR. </t>
  </si>
  <si>
    <t>Sec. II gr.</t>
  </si>
  <si>
    <t>MB1AG1500H</t>
  </si>
  <si>
    <t>SCUOLA INFANZIA DON LORENZO MILANI</t>
  </si>
  <si>
    <t>01818390302</t>
  </si>
  <si>
    <t>MB1A31100Q</t>
  </si>
  <si>
    <t>ASILO INFANTILE DOTT.CARLO SIMONETTA</t>
  </si>
  <si>
    <t>CAPONAGO</t>
  </si>
  <si>
    <t>87003850150</t>
  </si>
  <si>
    <t>VIA LIBERTA' 2</t>
  </si>
  <si>
    <t>MB1A31200G</t>
  </si>
  <si>
    <t>ENTE MORALE ASILO INFANTILE DI AGLIATE BRIANZA</t>
  </si>
  <si>
    <t>CARATE BRIANZA</t>
  </si>
  <si>
    <t>83011960156</t>
  </si>
  <si>
    <t>GIOVANNI PASCOLI 4</t>
  </si>
  <si>
    <t>MB1A31300B</t>
  </si>
  <si>
    <t>SCUOLA INFANZIA COMUNALE VIA SCIESA</t>
  </si>
  <si>
    <t>01495680157</t>
  </si>
  <si>
    <t>SCIESA 14</t>
  </si>
  <si>
    <t>MB1A314007</t>
  </si>
  <si>
    <t>SCUOLA INFANZIA COMUNALE VIA AGAZZI</t>
  </si>
  <si>
    <t>AGAZZI 1</t>
  </si>
  <si>
    <t>MB1A315003</t>
  </si>
  <si>
    <t>SCUOLA MATERNA MARCHESA IDA STANGA BUSCA</t>
  </si>
  <si>
    <t>83011950157</t>
  </si>
  <si>
    <t>GIUSEPPE PARINI 2</t>
  </si>
  <si>
    <t>MB1A31600V</t>
  </si>
  <si>
    <t>SCUOLA INFANZIA S. MARIA</t>
  </si>
  <si>
    <t>03312200151</t>
  </si>
  <si>
    <t>S.AMBROGIO 32</t>
  </si>
  <si>
    <t>MB1AOS500A</t>
  </si>
  <si>
    <t xml:space="preserve">IST. PARR. VESCOVI VALTORTA E COLOMBO - SC. INFANZIA </t>
  </si>
  <si>
    <t>83002580153</t>
  </si>
  <si>
    <t>MANZONI 6</t>
  </si>
  <si>
    <t>MB1E029008</t>
  </si>
  <si>
    <t xml:space="preserve">IST. PARR. VESCOVI VALTORTA E COLOMBO - SC. PRIMARIA </t>
  </si>
  <si>
    <t>MB1M02100V</t>
  </si>
  <si>
    <t xml:space="preserve">IST. PARR. VESCOVI VALTORTA E COLOMBO - SC. SEC I GR. </t>
  </si>
  <si>
    <t>09317130152</t>
  </si>
  <si>
    <t>VIA DEI GAGGIOLI, 2</t>
  </si>
  <si>
    <t>MB1A32600D</t>
  </si>
  <si>
    <t>SCUOLA INFANZIA FONDAZIONE  SUOR TERESA BALLERINI</t>
  </si>
  <si>
    <t>CERIANO LAGHETTO</t>
  </si>
  <si>
    <t>83006760157</t>
  </si>
  <si>
    <t>CAMPACCIO 1</t>
  </si>
  <si>
    <t>MB1A33200R</t>
  </si>
  <si>
    <t>SCUOLA INFANZIA OPERA PIA GIULIANA RONZONI</t>
  </si>
  <si>
    <t>CESANO MADERNO</t>
  </si>
  <si>
    <t>83009680154</t>
  </si>
  <si>
    <t>MB1A33300L</t>
  </si>
  <si>
    <t>SCIOLA INFANZIA SANT'EUROSIA</t>
  </si>
  <si>
    <t>83005560152</t>
  </si>
  <si>
    <t>SAN LUIGI 1</t>
  </si>
  <si>
    <t>MB1A33400C</t>
  </si>
  <si>
    <t>SCUOLA INFANZIA SAN PIO X</t>
  </si>
  <si>
    <t>83009820156</t>
  </si>
  <si>
    <t>TRASIMENO 2</t>
  </si>
  <si>
    <t>MB1A335008</t>
  </si>
  <si>
    <t xml:space="preserve">SCUOLA INFANZIA  ”SANT’ANNA” </t>
  </si>
  <si>
    <t>83002540157</t>
  </si>
  <si>
    <t>MB1E07100P</t>
  </si>
  <si>
    <t>SCUOLA PRIMARIA MARIA AUSILIATRICE</t>
  </si>
  <si>
    <t>MB1E07200E</t>
  </si>
  <si>
    <t>SCUOLA PRIMARIA ISTITUTO SACRAMENTINE - F.A.C.E.C.</t>
  </si>
  <si>
    <t>00593940125</t>
  </si>
  <si>
    <t>S. MADRE G. COMENSOLI, 3</t>
  </si>
  <si>
    <t>MB1EVP500T</t>
  </si>
  <si>
    <t>BRIANZA BILINGUAL EDUCATION - PRIMARY SCHOOL</t>
  </si>
  <si>
    <t>09383750966</t>
  </si>
  <si>
    <t>SAN BERNARDO SNC</t>
  </si>
  <si>
    <t>MB1M01000C</t>
  </si>
  <si>
    <t>SC. SEC. I GR. - FRATELLI MARISTI</t>
  </si>
  <si>
    <t>02587910585</t>
  </si>
  <si>
    <t>MB1M011008</t>
  </si>
  <si>
    <t xml:space="preserve">SC. SEC. I GR. ISTITUTO SACRAMENTINE - F.A.C.E.C. </t>
  </si>
  <si>
    <t>MB1A34500V</t>
  </si>
  <si>
    <t>SCUOLA INFANZIA ENTE MORALE REGINA ELENA</t>
  </si>
  <si>
    <t>COGLIATE</t>
  </si>
  <si>
    <t>83001070156</t>
  </si>
  <si>
    <t>SAN GIOVANNI BATTISTA 1</t>
  </si>
  <si>
    <t>MB1A34600P</t>
  </si>
  <si>
    <t>SCUOLA INFANZIA PARROCCHIALE S. BERNARDO ABATE</t>
  </si>
  <si>
    <t>83006220152</t>
  </si>
  <si>
    <t>MB1AAB500H</t>
  </si>
  <si>
    <t>SCUOLA INFANZIA COMUNALE VIA XXV APRILE</t>
  </si>
  <si>
    <t>CONCOREZZO</t>
  </si>
  <si>
    <t>03032720157</t>
  </si>
  <si>
    <t>MB1A35900R</t>
  </si>
  <si>
    <t>SCUOLA INFANZIA AI NOSTRI CADUTI</t>
  </si>
  <si>
    <t>CORNATE D'ADDA</t>
  </si>
  <si>
    <t>87002550157</t>
  </si>
  <si>
    <t>GARIBALDI 2</t>
  </si>
  <si>
    <t>MB1A360001</t>
  </si>
  <si>
    <t>SCUOLA INFANZIA PAOLO VI E DON G. APPIANI</t>
  </si>
  <si>
    <t>87008270156</t>
  </si>
  <si>
    <t>VOLTA 50</t>
  </si>
  <si>
    <t>MB1A36100R</t>
  </si>
  <si>
    <t>SCUOLA INFANZIA PARROCCHIALE S. LUIGI</t>
  </si>
  <si>
    <t>87004250152</t>
  </si>
  <si>
    <t>MB1A57500C</t>
  </si>
  <si>
    <t>SCUOLA INFANZIA SAN DESIDERIO</t>
  </si>
  <si>
    <t>CORREZZANA</t>
  </si>
  <si>
    <t>07050410963</t>
  </si>
  <si>
    <t>SAN DESIDERIO 10</t>
  </si>
  <si>
    <t>MB1A36600X</t>
  </si>
  <si>
    <t>SCUOLA INFANZIA OPERA PIA SACRO CUORE DI GESU'</t>
  </si>
  <si>
    <t>DESIO</t>
  </si>
  <si>
    <t>83000960159</t>
  </si>
  <si>
    <t>DON MINZONI, 1</t>
  </si>
  <si>
    <t>MB1A36700Q</t>
  </si>
  <si>
    <t>08646260151</t>
  </si>
  <si>
    <t>MB1A36800G</t>
  </si>
  <si>
    <t>SCUOLA INFANZIA SAN GIORGIO</t>
  </si>
  <si>
    <t>91008960154</t>
  </si>
  <si>
    <t>MB1A36900B</t>
  </si>
  <si>
    <t>SCUOLA INFANZIA SAN VINCENZO</t>
  </si>
  <si>
    <t>91010300159</t>
  </si>
  <si>
    <t>MB1A37000G</t>
  </si>
  <si>
    <t>SCUOLA INFANZIA SANTA TERESA</t>
  </si>
  <si>
    <t>02347900587</t>
  </si>
  <si>
    <t>S. PIETRO 16</t>
  </si>
  <si>
    <t>MB1A37100B</t>
  </si>
  <si>
    <t>SCUOLA INFANZIA COMUNALE VIA NOVARA</t>
  </si>
  <si>
    <t>00834770158</t>
  </si>
  <si>
    <t>NOVARA 7</t>
  </si>
  <si>
    <t>MB1A372007</t>
  </si>
  <si>
    <t>SCUOLA INFANZIA UMBERTO I</t>
  </si>
  <si>
    <t>83006700153</t>
  </si>
  <si>
    <t>MB1AFT500V</t>
  </si>
  <si>
    <t>VILLAGGIO DEI BAMBINI EX PIO XI - COOP. SOC. STRIPES</t>
  </si>
  <si>
    <t>09635360150</t>
  </si>
  <si>
    <t>DUE PALME 2</t>
  </si>
  <si>
    <t>MB1E04900D</t>
  </si>
  <si>
    <t>PAOLA DI ROSA - SCUOLA PRIMARIA</t>
  </si>
  <si>
    <t>S. PIETRO, 6</t>
  </si>
  <si>
    <t>MB1M012004</t>
  </si>
  <si>
    <t>PAOLA DI ROSA - SC. SEC. I GR.</t>
  </si>
  <si>
    <t>MB1A381002</t>
  </si>
  <si>
    <t>SCUOLA INFANZIA DIVINA PROVVIDENZA</t>
  </si>
  <si>
    <t>GIUSSANO</t>
  </si>
  <si>
    <t>83007160159</t>
  </si>
  <si>
    <t>MB1A38200T</t>
  </si>
  <si>
    <t>SCUOLA INFANZIA FONDAZIONE G. ALIPRANDI</t>
  </si>
  <si>
    <t>03312160157</t>
  </si>
  <si>
    <t>MB1A38300N</t>
  </si>
  <si>
    <t>SCUOLA INFANZIA IMMACOLATA</t>
  </si>
  <si>
    <t>91010340155</t>
  </si>
  <si>
    <t>MB1A38400D</t>
  </si>
  <si>
    <t>SCUOLA INFANZIA PARROCCHIALE L. PROSERPIO</t>
  </si>
  <si>
    <t>83002840151</t>
  </si>
  <si>
    <t>MB1A385009</t>
  </si>
  <si>
    <t>SCUOLA INFANZIA MARIA BAMBINA</t>
  </si>
  <si>
    <t>09459360153</t>
  </si>
  <si>
    <t>MB1A394004</t>
  </si>
  <si>
    <t>SCUOLA INFANZIA PARROCCHALE</t>
  </si>
  <si>
    <t>LAZZATE</t>
  </si>
  <si>
    <t>83003060155</t>
  </si>
  <si>
    <t>TRENTO TRIESTE 4</t>
  </si>
  <si>
    <t>MB1A0H500P</t>
  </si>
  <si>
    <t>SCUOLA INFANZIA COMUNALE DI CIMNAGO</t>
  </si>
  <si>
    <t>LENTATE SUL SEVESO</t>
  </si>
  <si>
    <t>83000890158</t>
  </si>
  <si>
    <t>BIZZOZZERO 8</t>
  </si>
  <si>
    <t>MB1A40300N</t>
  </si>
  <si>
    <t>SCUOLA INFANZIA "S.G.B.COTTOLENGO"</t>
  </si>
  <si>
    <t>83007460153</t>
  </si>
  <si>
    <t>PIAVE,5</t>
  </si>
  <si>
    <t>MB1A40400D</t>
  </si>
  <si>
    <t>SCUOLA INFANZIA COMUNALE DUCA DEGLI ABRUZZI</t>
  </si>
  <si>
    <t>TONALE 9</t>
  </si>
  <si>
    <t>MB1A405009</t>
  </si>
  <si>
    <t>SCUOLA INFANZIA FELICE SOLARO</t>
  </si>
  <si>
    <t>LIMBIATE</t>
  </si>
  <si>
    <t>83005280157</t>
  </si>
  <si>
    <t>TITO SPERI 6</t>
  </si>
  <si>
    <t>MB1A406005</t>
  </si>
  <si>
    <t>SCUOLA INFANZIA FONDAZIONE REGINA MARGHERITA</t>
  </si>
  <si>
    <t>91097250152</t>
  </si>
  <si>
    <t>SUORE DEL COTTOLENGO, SNC</t>
  </si>
  <si>
    <t>MB1A407001</t>
  </si>
  <si>
    <t>SCUOLA INFANZIA CUORE IMMACOLATO DI MARIA</t>
  </si>
  <si>
    <t>LISSONE</t>
  </si>
  <si>
    <t>08655390154</t>
  </si>
  <si>
    <t>MB1A40800R</t>
  </si>
  <si>
    <t>08656060152</t>
  </si>
  <si>
    <t>ORELLI 21</t>
  </si>
  <si>
    <t>MB1A40900L</t>
  </si>
  <si>
    <t>SCUOLA INFANZIA MARIA IMMACOLATA</t>
  </si>
  <si>
    <t>08655380155</t>
  </si>
  <si>
    <t>DELL'ASILO, 6</t>
  </si>
  <si>
    <t>MB1A41000R</t>
  </si>
  <si>
    <t>SCUOLA INFAZIA MATER DIVINAE PROVIDENTIAE</t>
  </si>
  <si>
    <t>08655300153</t>
  </si>
  <si>
    <t>MB1A42000B</t>
  </si>
  <si>
    <t>SCUOLA INFANZIA "GIOVANNI XXIII"</t>
  </si>
  <si>
    <t>MEDA</t>
  </si>
  <si>
    <t>03273030159</t>
  </si>
  <si>
    <t>GIOVANNI XXIII, 1</t>
  </si>
  <si>
    <t>MB1A421007</t>
  </si>
  <si>
    <t>SCUOLA INFANZIA "MARIA BAMBINA"</t>
  </si>
  <si>
    <t>MATTEOTTI 21</t>
  </si>
  <si>
    <t>MB1A52400G</t>
  </si>
  <si>
    <t>SCUOLA INFANZIA S. PIETRO MARTIRE</t>
  </si>
  <si>
    <t>08566920156</t>
  </si>
  <si>
    <t>MILANO 121</t>
  </si>
  <si>
    <t>MB1E032004</t>
  </si>
  <si>
    <t>SCUOLA PRIMARIA SAN GIUSEPPE</t>
  </si>
  <si>
    <t>08583810158</t>
  </si>
  <si>
    <t>MB1E040003</t>
  </si>
  <si>
    <t>SCUOLA PRIMARIA S. PIETRO MARTIRE</t>
  </si>
  <si>
    <t>MB1A428002</t>
  </si>
  <si>
    <t>SCUOLA MATERNA FERRARIO</t>
  </si>
  <si>
    <t>MEZZAGO</t>
  </si>
  <si>
    <t>08853830159</t>
  </si>
  <si>
    <t>CONCORDIA 54</t>
  </si>
  <si>
    <t>MB1A42900T</t>
  </si>
  <si>
    <t>SCUOLA INFANZIA G. MAGGI</t>
  </si>
  <si>
    <t>MISINTO</t>
  </si>
  <si>
    <t>83000710158</t>
  </si>
  <si>
    <t>MB1A430002</t>
  </si>
  <si>
    <t>SCUOLA INFANZIA ANGELO CUSTODE</t>
  </si>
  <si>
    <t>MONZA</t>
  </si>
  <si>
    <t>00971710157</t>
  </si>
  <si>
    <t>S. MARGHERITA, 2</t>
  </si>
  <si>
    <t>MB1A43100T</t>
  </si>
  <si>
    <t xml:space="preserve">COLLEGIO BIANCONI - SCUOLA INFANZIA </t>
  </si>
  <si>
    <t>03183100159</t>
  </si>
  <si>
    <t>MB1A43200N</t>
  </si>
  <si>
    <t xml:space="preserve">COLLEGIO GUASTALLA - SCUOLA INFANZIA </t>
  </si>
  <si>
    <t>94575800159</t>
  </si>
  <si>
    <t>LOMBARDIA 180</t>
  </si>
  <si>
    <t>MB1A43300D</t>
  </si>
  <si>
    <t xml:space="preserve">COLLEGIO VILLORESI SAN GIUSEPPE - SCUOLA INFANZIA </t>
  </si>
  <si>
    <t>00854870151</t>
  </si>
  <si>
    <t>MONTI E TOGNETTI 10</t>
  </si>
  <si>
    <t>MB1A434009</t>
  </si>
  <si>
    <t>08633680155</t>
  </si>
  <si>
    <t>PARMENIDE, 3</t>
  </si>
  <si>
    <t>MB1A435005</t>
  </si>
  <si>
    <t>SCUOLA INFANZIA G. M. BRUNI</t>
  </si>
  <si>
    <t>00966750150</t>
  </si>
  <si>
    <t>LECCO, 6</t>
  </si>
  <si>
    <t>MB1A436001</t>
  </si>
  <si>
    <t xml:space="preserve">IST. M. DI CANOSSA - SCUOLA INFANZIA </t>
  </si>
  <si>
    <t>01963170152</t>
  </si>
  <si>
    <t>PETRARCA 4</t>
  </si>
  <si>
    <t>MB1A43700R</t>
  </si>
  <si>
    <t xml:space="preserve">MARGHERITA TONOLI - SCUOLA INFANZIA </t>
  </si>
  <si>
    <t>03295120152</t>
  </si>
  <si>
    <t>MONTE BARRO 6</t>
  </si>
  <si>
    <t>MB1A43800L</t>
  </si>
  <si>
    <t>08595640155</t>
  </si>
  <si>
    <t>MB1A43900C</t>
  </si>
  <si>
    <t>01928240157</t>
  </si>
  <si>
    <t>MANTEGNA 27</t>
  </si>
  <si>
    <t>MB1A44000L</t>
  </si>
  <si>
    <t>SCUOLA INFANZIA PADRE DI FRANCIA</t>
  </si>
  <si>
    <t>02381780580</t>
  </si>
  <si>
    <t>DELLA TACCONA 16</t>
  </si>
  <si>
    <t>MB1A44100C</t>
  </si>
  <si>
    <t>SCUOLA INFANZIA PARR. S. ROCCO CASA DEI BAMBINI</t>
  </si>
  <si>
    <t>94518070159</t>
  </si>
  <si>
    <t>MONTE SANTO 2</t>
  </si>
  <si>
    <t>MB1A442008</t>
  </si>
  <si>
    <t>SCUOLA INFANZIA  PARR. S. CARLO</t>
  </si>
  <si>
    <t>08584630159</t>
  </si>
  <si>
    <t>XX SETTEMBRE 16</t>
  </si>
  <si>
    <t>MB1A443004</t>
  </si>
  <si>
    <t>SCUOLA INFANZIA ENTE MORALE UMBERTO I</t>
  </si>
  <si>
    <t>85001820159</t>
  </si>
  <si>
    <t>SCUOLE N.2</t>
  </si>
  <si>
    <t>MB1A44400X</t>
  </si>
  <si>
    <t>SCUOLA INFANZIA REGINA PACIS</t>
  </si>
  <si>
    <t>94518310159</t>
  </si>
  <si>
    <t>BUONARROTI 47</t>
  </si>
  <si>
    <t>MB1A44500Q</t>
  </si>
  <si>
    <t>SCUOLA INFANZIA SANT'ANNA</t>
  </si>
  <si>
    <t>85009270159</t>
  </si>
  <si>
    <t>BUONARROTI 106</t>
  </si>
  <si>
    <t>MB1A44600G</t>
  </si>
  <si>
    <t>SCUOLA INFANZIA ASS. SACRA FAMIGLIA</t>
  </si>
  <si>
    <t>85002270156</t>
  </si>
  <si>
    <t>MB1A44700B</t>
  </si>
  <si>
    <t>SCUOLA INFANZIA S. GIUSEPPE</t>
  </si>
  <si>
    <t>94517930155</t>
  </si>
  <si>
    <t>DUCA D'AOSTA 8</t>
  </si>
  <si>
    <t>MB1A448007</t>
  </si>
  <si>
    <t>SCUOLA INFANZIA SAN LUCA</t>
  </si>
  <si>
    <t>08743720156</t>
  </si>
  <si>
    <t>VIA GUERRAZZI, 33</t>
  </si>
  <si>
    <t>MB1A449003</t>
  </si>
  <si>
    <t>SCUOLA INFANZIA SAN LUIGI</t>
  </si>
  <si>
    <t>08633540151</t>
  </si>
  <si>
    <t>MB1A450007</t>
  </si>
  <si>
    <t>SCUOLA INFANZIA S. FRANCESCO</t>
  </si>
  <si>
    <t>02501250589</t>
  </si>
  <si>
    <t>MB1A555007</t>
  </si>
  <si>
    <t>SCUOLA INFANZIA COMUNALE PIANETA AZZURRO</t>
  </si>
  <si>
    <t>02030880153</t>
  </si>
  <si>
    <t>FERRARI 15</t>
  </si>
  <si>
    <t>MB1E03400Q</t>
  </si>
  <si>
    <t>COLLEGIO BIANCONI - SCUOLA PRIMARIA</t>
  </si>
  <si>
    <t>MB1E03500G</t>
  </si>
  <si>
    <t>SCUOLA PRIMARIA PARR. S. BIAGIO</t>
  </si>
  <si>
    <t>MB1E03600B</t>
  </si>
  <si>
    <t>SCUOLA PRIMARIA PADRE DI FRANCIA</t>
  </si>
  <si>
    <t>MB1E037007</t>
  </si>
  <si>
    <t>IST. M. DI CANOSSA - SCUOLA PRIMARIA</t>
  </si>
  <si>
    <t>MB1E052009</t>
  </si>
  <si>
    <t xml:space="preserve">COLLEGIO GUASTALLA - SCUOLA PRIMARIA </t>
  </si>
  <si>
    <t>MB1E05500R</t>
  </si>
  <si>
    <t xml:space="preserve">COLLEGIO VILLORESI SAN GIUSEPPE - SCUOLA PRIMARIA </t>
  </si>
  <si>
    <t>MB1E06800V</t>
  </si>
  <si>
    <t>SCUOLA PRIMARIA MARGHERITA TONOLI</t>
  </si>
  <si>
    <t>MB1E06900P</t>
  </si>
  <si>
    <t xml:space="preserve">PREZIOSISSIMO SANGUE - SCUOLA PRIMARIA </t>
  </si>
  <si>
    <t>MB1M02200P</t>
  </si>
  <si>
    <t>SC. SEC. I GR. PARR. SAN BIAGIO</t>
  </si>
  <si>
    <t>LUCIANO MANARA, 34</t>
  </si>
  <si>
    <t>MB1M02300E</t>
  </si>
  <si>
    <t>MARGHERITA TONOLI - SC. SEC. I GR.</t>
  </si>
  <si>
    <t>MB1M02400A</t>
  </si>
  <si>
    <t>COLLEGIO VILLORESI SAN GIUSEPPE - SC. SEC. I GR.</t>
  </si>
  <si>
    <t>MB1M026002</t>
  </si>
  <si>
    <t>COLLEGIO BIANCONI - SC. SEC. I GR.</t>
  </si>
  <si>
    <t>MB1M02700T</t>
  </si>
  <si>
    <t>COLLEGIO GUASTALLA - SC. SEC. I GR.</t>
  </si>
  <si>
    <t>MB1M02800N</t>
  </si>
  <si>
    <t>IST. M. CANOSSA - SC. SEC. I GR.</t>
  </si>
  <si>
    <t>MB1M02900D</t>
  </si>
  <si>
    <t>PREZIOSISSIMO SANGUE - SC. SEC. I GR.</t>
  </si>
  <si>
    <t>09155860969</t>
  </si>
  <si>
    <t>APPIANI 1</t>
  </si>
  <si>
    <t>MBRC6C500E</t>
  </si>
  <si>
    <t>ISTITUTO PROF.  SERVIZI COMM."PBS-CARAVAGGIO"</t>
  </si>
  <si>
    <t>94611410153</t>
  </si>
  <si>
    <t>MBSL05500V</t>
  </si>
  <si>
    <t>LICEO ARTISTICO PREZIOSISSIMO SANGUE</t>
  </si>
  <si>
    <t>LECCO,6</t>
  </si>
  <si>
    <t>MB1A45200V</t>
  </si>
  <si>
    <t>SCUOLA INFANZIA PARROCCHIALE PAOLO VI</t>
  </si>
  <si>
    <t xml:space="preserve">MUGGIO' </t>
  </si>
  <si>
    <t>08587100150</t>
  </si>
  <si>
    <t>MB1A457002</t>
  </si>
  <si>
    <t>SCUOLA INFANZIA AMBROGIO ROSA</t>
  </si>
  <si>
    <t>ORNAGO</t>
  </si>
  <si>
    <t>87002750153</t>
  </si>
  <si>
    <t>CHIESA 3</t>
  </si>
  <si>
    <t>MB1A492009</t>
  </si>
  <si>
    <t>SCUOLA INFANZIA PARR. MADRE M. MATILDE BUCCHI</t>
  </si>
  <si>
    <t>RONCELLO</t>
  </si>
  <si>
    <t>87003490155</t>
  </si>
  <si>
    <t>DON LOCATELLI 1</t>
  </si>
  <si>
    <t>MB1A50400A</t>
  </si>
  <si>
    <t>SCUOLA INFANZIA ARCH. OTTAVO CABIATI</t>
  </si>
  <si>
    <t>SEREGNO</t>
  </si>
  <si>
    <t>08842980156</t>
  </si>
  <si>
    <t>ACHILLE GRANDI 7</t>
  </si>
  <si>
    <t>MB1A505006</t>
  </si>
  <si>
    <t>SCUOLA PARR. S.AMBROGIO - MARIANI</t>
  </si>
  <si>
    <t>08629480156</t>
  </si>
  <si>
    <t>DON GNOCCHI 16</t>
  </si>
  <si>
    <t>MB1A506002</t>
  </si>
  <si>
    <t>08737990153</t>
  </si>
  <si>
    <t>LAMARMORA 43</t>
  </si>
  <si>
    <t>MB1A50700T</t>
  </si>
  <si>
    <t>SCUOLA INFANZIA OTTOLINA SILVA</t>
  </si>
  <si>
    <t>MONTELLO 276</t>
  </si>
  <si>
    <t>MB1A50800N</t>
  </si>
  <si>
    <t>SCUOLA INFANZIA  RONZONI SILVA</t>
  </si>
  <si>
    <t>83007140151</t>
  </si>
  <si>
    <t>TOTI 3</t>
  </si>
  <si>
    <t>MB1A50900D</t>
  </si>
  <si>
    <t>07647090153</t>
  </si>
  <si>
    <t>TORRICELLI 29</t>
  </si>
  <si>
    <t>MB1A51000N</t>
  </si>
  <si>
    <t>SCUOLA INFANZIA FONDAZIONE DE NOVA - ARCHINTI</t>
  </si>
  <si>
    <t>91014100159</t>
  </si>
  <si>
    <t>MB1A51100D</t>
  </si>
  <si>
    <t>SCUOLA INFANZIA SAN CARLO</t>
  </si>
  <si>
    <t>83002900153</t>
  </si>
  <si>
    <t>SAN CARLO 43</t>
  </si>
  <si>
    <t>MB1E05000N</t>
  </si>
  <si>
    <t>SCUOL APRIMARIA S. GIOVANNA D'ARCO</t>
  </si>
  <si>
    <t>SCHIAPARELLI 24</t>
  </si>
  <si>
    <t>MB1E058008</t>
  </si>
  <si>
    <t>SCUOLA PRIMARIA  PARR. S. AMBROGIO</t>
  </si>
  <si>
    <t>EDISON 54D</t>
  </si>
  <si>
    <t>MB1E09100X</t>
  </si>
  <si>
    <t>COLLEGIO ARC. BALLERINI - F.A.C.E.C. - SCUOLA PRIMARIA</t>
  </si>
  <si>
    <t>MB1EP85003</t>
  </si>
  <si>
    <t>SCUOLA PRIMARIA JUNIOR COLLEGE BILINGUAL SCHOOL</t>
  </si>
  <si>
    <t>10008350968</t>
  </si>
  <si>
    <t>SAN BENEDETTO 49</t>
  </si>
  <si>
    <t>MB1M01500G</t>
  </si>
  <si>
    <t>COLLEGIO ARC. BALLERINI - F.A.C.E.C. - SC. SEC. I GR.</t>
  </si>
  <si>
    <t>MB1M01600B</t>
  </si>
  <si>
    <t>SCUOLA SE. I GR. PARR. S. AMBROGIO</t>
  </si>
  <si>
    <t>MB1M017007</t>
  </si>
  <si>
    <t>SC. SEC. I GR. S. GIOVANNA D'ARCO</t>
  </si>
  <si>
    <t>TORRICELLI 37</t>
  </si>
  <si>
    <t>08268210963</t>
  </si>
  <si>
    <t>MB1A52200X</t>
  </si>
  <si>
    <t>SCUOLA INFANZIA CORSO MARCONI</t>
  </si>
  <si>
    <t>SEVESO</t>
  </si>
  <si>
    <t>83000800157</t>
  </si>
  <si>
    <t>MARCONI 27</t>
  </si>
  <si>
    <t>MB1A52300Q</t>
  </si>
  <si>
    <t>SCUOLA INFANZIA BEATA VERGINE IMMACOLATA</t>
  </si>
  <si>
    <t>83008300150</t>
  </si>
  <si>
    <t>TRENTO E TRIESTE, 41</t>
  </si>
  <si>
    <t>MB1E128009</t>
  </si>
  <si>
    <t>SCUOLA PRIMARIA P.G. FRASSATI</t>
  </si>
  <si>
    <t>07340130157</t>
  </si>
  <si>
    <t>SAN CARLO 4</t>
  </si>
  <si>
    <t>MB1M009008</t>
  </si>
  <si>
    <t>SCUOLA SEC. I GRADO P.G. FRASSATI</t>
  </si>
  <si>
    <t>MB1A527003</t>
  </si>
  <si>
    <t>SCUOLA INFANZIA "S. G. BERETTA MOLLA"</t>
  </si>
  <si>
    <t>SOVICO</t>
  </si>
  <si>
    <t>83004580151</t>
  </si>
  <si>
    <t>ARTURO RIVA 6</t>
  </si>
  <si>
    <t>MB1A52800V</t>
  </si>
  <si>
    <t>SULBIATE</t>
  </si>
  <si>
    <t>87003390157</t>
  </si>
  <si>
    <t>MB1A53200E</t>
  </si>
  <si>
    <t>TRIUGGIO</t>
  </si>
  <si>
    <t>83001150156</t>
  </si>
  <si>
    <t>DON DAVIDE COLLI 78</t>
  </si>
  <si>
    <t>MB1A534006</t>
  </si>
  <si>
    <t>SCUOLA INFANZIA S. MARIA ASSUNTA</t>
  </si>
  <si>
    <t>91010290152</t>
  </si>
  <si>
    <t>MB1A53100P</t>
  </si>
  <si>
    <t xml:space="preserve">SCUOLA INFANZIA DON PIETRO MERONI </t>
  </si>
  <si>
    <t xml:space="preserve">TRIUGGIO </t>
  </si>
  <si>
    <t>83011580152</t>
  </si>
  <si>
    <t>ROMA 26</t>
  </si>
  <si>
    <t>MB1A53300A</t>
  </si>
  <si>
    <t>SCUOLA INFANZIA PARR. "SAN DOMENICO"</t>
  </si>
  <si>
    <t>83001170154</t>
  </si>
  <si>
    <t>VIA TAVERNA,6</t>
  </si>
  <si>
    <t>MB1A53600T</t>
  </si>
  <si>
    <t>SCUOLA INFANZIA S. ANNA</t>
  </si>
  <si>
    <t>USMATE VELATE</t>
  </si>
  <si>
    <t>87004570153</t>
  </si>
  <si>
    <t>MB1A53700N</t>
  </si>
  <si>
    <t>SCUOLA INFANZIA F. E G. FRACARO</t>
  </si>
  <si>
    <t>87003750152</t>
  </si>
  <si>
    <t>MB1A54000D</t>
  </si>
  <si>
    <t>SCUOLA INFANZIA LITTA</t>
  </si>
  <si>
    <t>VEDANO AL LAMBRO</t>
  </si>
  <si>
    <t>85007750152</t>
  </si>
  <si>
    <t>SANTO STEFANO N. 32</t>
  </si>
  <si>
    <t>MB1A541009</t>
  </si>
  <si>
    <t>SCUOLA INFANZIA PARR. MARIA IMMACOLATA</t>
  </si>
  <si>
    <t>08001200156</t>
  </si>
  <si>
    <t>MB1A542005</t>
  </si>
  <si>
    <t>SCUOLA INFANZIA PARR. REGINA MARGHERITA</t>
  </si>
  <si>
    <t>VERANO BRIANZA</t>
  </si>
  <si>
    <t>08576910155</t>
  </si>
  <si>
    <t>MB1A54600C</t>
  </si>
  <si>
    <t>ASILO INFANTILE DI ORENO</t>
  </si>
  <si>
    <t>VIMERCATE</t>
  </si>
  <si>
    <t>02280720968</t>
  </si>
  <si>
    <t>MB1A547008</t>
  </si>
  <si>
    <t>09546790156</t>
  </si>
  <si>
    <t xml:space="preserve">DE AMICIS 1 </t>
  </si>
  <si>
    <t>MB1AUH5005</t>
  </si>
  <si>
    <t>SCUOLA INFANZIA OPLA'</t>
  </si>
  <si>
    <t>94034040157</t>
  </si>
  <si>
    <t>DIAZ, 42</t>
  </si>
  <si>
    <t>VIA DELLA VITTORIA ,2</t>
  </si>
  <si>
    <t>FUMAGALLI 14</t>
  </si>
  <si>
    <t>EDISON, 25</t>
  </si>
  <si>
    <t>MONTESSORI, 3</t>
  </si>
  <si>
    <t>OBIZZONE, 35</t>
  </si>
  <si>
    <t>SAN SIRO, 27</t>
  </si>
  <si>
    <t>PORTA MUGNAIA 54</t>
  </si>
  <si>
    <t>TRIVULZIO 8</t>
  </si>
  <si>
    <t>SANTA CATERINA 53</t>
  </si>
  <si>
    <t>GIUSEPPE GARIBALDI, 10</t>
  </si>
  <si>
    <t>MANZONI, 13</t>
  </si>
  <si>
    <t>PIAVE 6</t>
  </si>
  <si>
    <t>VIA A. COLOMBO N. 2</t>
  </si>
  <si>
    <t xml:space="preserve"> GIULIANA RONZONI 3</t>
  </si>
  <si>
    <t>IMMACOLATA, 2</t>
  </si>
  <si>
    <t>SAN CARLO, 20</t>
  </si>
  <si>
    <t>XXV APRILE, 15</t>
  </si>
  <si>
    <t>MANZONI 32</t>
  </si>
  <si>
    <t>CONCILIAZIONE, 9</t>
  </si>
  <si>
    <t>SANT'APOLLINARE, 6</t>
  </si>
  <si>
    <t>TRE VENEZIE, 7</t>
  </si>
  <si>
    <t>SCIESA 20</t>
  </si>
  <si>
    <t>XXIV MAGGIO 8/10</t>
  </si>
  <si>
    <t>VIA ALIPRANDI</t>
  </si>
  <si>
    <t>SAN GIOVANNI BOSCO, 5</t>
  </si>
  <si>
    <t>VIA STELVIO, 4</t>
  </si>
  <si>
    <t>MADONNINA 10</t>
  </si>
  <si>
    <t>NOBEL,14</t>
  </si>
  <si>
    <t>DE AMICIS, 17</t>
  </si>
  <si>
    <t>ORSINI  35</t>
  </si>
  <si>
    <t>DEI CADUTI 41</t>
  </si>
  <si>
    <t>QUINTINO SELLA, 6</t>
  </si>
  <si>
    <t>MANARA, 10</t>
  </si>
  <si>
    <t>MARELLI 10 MONZA</t>
  </si>
  <si>
    <t>ANTONIO CEDERNA, 17</t>
  </si>
  <si>
    <t>TORNEAMENTO, 5</t>
  </si>
  <si>
    <t>LUCIANO MANARA 34</t>
  </si>
  <si>
    <t xml:space="preserve"> TORNEAMENTO, 5</t>
  </si>
  <si>
    <t>MONTE OLIVETO 7</t>
  </si>
  <si>
    <t>SANTINO DE NOVA 38</t>
  </si>
  <si>
    <t>VERDI, 77</t>
  </si>
  <si>
    <t>PARINI, 101</t>
  </si>
  <si>
    <t>VIA MADRE LAURA,9</t>
  </si>
  <si>
    <t>G.VISMARA N.4</t>
  </si>
  <si>
    <t>SAN GIOVANNI BOSCO, 9</t>
  </si>
  <si>
    <t xml:space="preserve"> CAVOUR 2</t>
  </si>
  <si>
    <t>VEDUGGIO CON COLZANO</t>
  </si>
  <si>
    <t>VIALE SEGANTINI 12</t>
  </si>
  <si>
    <t>VIA TULLO MASSARANI,4</t>
  </si>
  <si>
    <t>PIAVE, 29</t>
  </si>
  <si>
    <t>BATTISTI 13</t>
  </si>
  <si>
    <t>SAN GIUSEPPE 7</t>
  </si>
  <si>
    <t>PADOVAN 15/A FR. C. NUOVA</t>
  </si>
  <si>
    <t>G. DALLE BANDE NERE, 9</t>
  </si>
  <si>
    <t>MBPS28500G-MBPSIE500B</t>
  </si>
  <si>
    <t>MBPC27500T-MBPMM55007-MBPS345002-MBPSTE500O-MBRH00500P</t>
  </si>
  <si>
    <t>MBPCZI5004-MBPS1Q500V-MBPS23500E-MBPSFH500F-MBPSUD500O-MBTD35500C</t>
  </si>
  <si>
    <t>MBPM145009-MBPQ035002-MBPS67500C</t>
  </si>
  <si>
    <t>MBPL20500D-MBPL73500N</t>
  </si>
  <si>
    <t>MBPC215006-MBPM005002-MBPMZF5000-MBRFZ6500C</t>
  </si>
  <si>
    <t>MBPMAF500I-MBPS365007</t>
  </si>
  <si>
    <t>MBPS0G5007-MBPS245005-MBRH02500X</t>
  </si>
  <si>
    <t>MBPL315001-MBPS40500C</t>
  </si>
  <si>
    <t>MBPS8T500R-MBTD37500N-MBTL09500P</t>
  </si>
  <si>
    <t>ISTITUTO PACI</t>
  </si>
  <si>
    <t>COLLEGIO S. ANTONIO</t>
  </si>
  <si>
    <t>IST. DON CARLO GNOCCHI</t>
  </si>
  <si>
    <t>COLLEGIO VILLORESI SAN GIUSEPPE</t>
  </si>
  <si>
    <t>IST. M. CANOSSA</t>
  </si>
  <si>
    <t>COLLEGIO BIANCONI</t>
  </si>
  <si>
    <t>ISTITUTO LEONE DEHON</t>
  </si>
  <si>
    <t>COLLEGIO GUASTALLA</t>
  </si>
  <si>
    <t>COLLEGIO ARC. BALLERINI - F.A.C.E.C.</t>
  </si>
  <si>
    <t>ISTITUTO EUROPEO M. CANDIA - P.G. FRASSATI</t>
  </si>
  <si>
    <t>COMUNE DI BRUGHERIO - SCUOLA INFANZIA COLLODI</t>
  </si>
  <si>
    <t>02968150157</t>
  </si>
  <si>
    <t>COMUNE DI LISSONE - ASILO TIGLIO</t>
  </si>
  <si>
    <t>VIA DEL TIGLIO 10</t>
  </si>
  <si>
    <t>06193840961</t>
  </si>
  <si>
    <t>BRICIOLE DI LUNA - FATTORE DONNA COOP SOC.</t>
  </si>
  <si>
    <t xml:space="preserve">VIA P. ORSI, 9 </t>
  </si>
  <si>
    <t>COMUNE DI VERANO BRIANZA - ASILO NIDO COMUNALE</t>
  </si>
  <si>
    <t>VIA S. GIUSEPPE 9/11</t>
  </si>
  <si>
    <t>Piazza Marconi 7/D</t>
  </si>
  <si>
    <t>02249670965</t>
  </si>
  <si>
    <t>SPAZIO-APERTO COOP. GAIA SEDE STACC VIA FIUME</t>
  </si>
  <si>
    <t>TOTALE LORDO</t>
  </si>
  <si>
    <t>IRES 4%</t>
  </si>
  <si>
    <t>TOTALE NETTO</t>
  </si>
  <si>
    <t>03243880154</t>
  </si>
  <si>
    <t>P.zza C. BATTISTI 1</t>
  </si>
  <si>
    <t>Totale complessivo</t>
  </si>
  <si>
    <t>Somma di TOTALE LORDO</t>
  </si>
  <si>
    <t>Somma di IRES 4%</t>
  </si>
  <si>
    <t>BOLLO (€2,00)</t>
  </si>
  <si>
    <t>TOTALE  NETTO</t>
  </si>
  <si>
    <t>Istituto Scolastico</t>
  </si>
  <si>
    <t xml:space="preserve">Ricerca per Codice Fiscale </t>
  </si>
  <si>
    <t>SALDO A.S. 19/20 + ACC. A.S. 20/21 (LORDO)</t>
  </si>
  <si>
    <t>SALDO A.S. 19/20 ALUNNI DISABILI (LORDO)</t>
  </si>
  <si>
    <t>MB1AZ0500Q</t>
  </si>
  <si>
    <t>SCUOLA INFANZIA GIUSEPPE E INES PEREGO</t>
  </si>
  <si>
    <t>02074130960</t>
  </si>
  <si>
    <t>BUONARROTI, 40/A</t>
  </si>
  <si>
    <t>MB1A41500T</t>
  </si>
  <si>
    <t>SCUOLA INFANZIA L'ASILETTO</t>
  </si>
  <si>
    <t>FALCONE E BORSELLINO</t>
  </si>
  <si>
    <t>SOSTEGNO ECONOMICO COVID-19 A.S.19/20 (LORDO)</t>
  </si>
  <si>
    <t>MB1EQT500D</t>
  </si>
  <si>
    <t>YIESCHOOL - SCUOLA PRIMARIA</t>
  </si>
  <si>
    <t>09365500967</t>
  </si>
  <si>
    <t>SEZIONI PRIMAVERA A.S. 19/20 (LORDO)</t>
  </si>
  <si>
    <t>ALTERNANZA SCUOLA-LAVORO SALDO 19/20 (LORDO)</t>
  </si>
  <si>
    <t>ALTERNANZA SCUOLA-LAVORO ACC. 20/21 (LORDO)</t>
  </si>
  <si>
    <t>MONTE GRAPPA, 17</t>
  </si>
  <si>
    <t>RESIDUI/ CONGUAGLI ANNI PRECEDENTI (TOTALE LORDO)</t>
  </si>
  <si>
    <t>TOTALI MB - E.F. 2020</t>
  </si>
  <si>
    <t>COVID-19 SANIF. LOCALI A.S. 19/20 (*)</t>
  </si>
  <si>
    <t>COVID-19 ESAMI STATO A.S. 19/20 (*)</t>
  </si>
  <si>
    <t>COVID-19 DAD A.S.19/20 (*)</t>
  </si>
  <si>
    <t>TOTALE CONTRIBUTI COVID-19 A.S.19/20 (*)</t>
  </si>
  <si>
    <t>(*) I CONTRIBUTI STRAORDINARI COVID-19 EROGATI PER L'A.S. 2019/20 NON SONO SOGGETTI ALL'APPLICAZIONE DELLE RITENUTE IRES 4% E BOLLO (€ 2,00)</t>
  </si>
  <si>
    <t>Somma di SALDO A.S. 19/20 + ACC. A.S. 20/21 (LORDO)</t>
  </si>
  <si>
    <t>Somma di SALDO A.S. 19/20 ALUNNI DISABILI (LORDO)</t>
  </si>
  <si>
    <t>Somma di SOSTEGNO ECONOMICO COVID-19 A.S.19/20 (LORDO)</t>
  </si>
  <si>
    <t>Somma di RESIDUI/ CONGUAGLI ANNI PRECEDENTI (TOTALE LORDO)</t>
  </si>
  <si>
    <t>Somma di ALTERNANZA SCUOLA-LAVORO SALDO 19/20 (LORDO)</t>
  </si>
  <si>
    <t>Somma di ALTERNANZA SCUOLA-LAVORO ACC. 20/21 (LORDO)</t>
  </si>
  <si>
    <t>Somma di BOLLO (€2,00)</t>
  </si>
  <si>
    <t>Somma di SEZIONI PRIMAVERA A.S. 19/20 (LORDO)</t>
  </si>
  <si>
    <t>Somma di TOTALE CONTRIBUTI COVID-19 A.S.19/20 (*)</t>
  </si>
  <si>
    <t>Somma di COVID-19 ESAMI STATO A.S. 19/20 (*)</t>
  </si>
  <si>
    <t>Somma di COVID-19 DAD A.S.19/20 (*)</t>
  </si>
  <si>
    <t>Somma di COVID-19 SANIF. LOCALI A.S. 19/20 (*)</t>
  </si>
  <si>
    <t>Somma di TOTALE NETTO</t>
  </si>
  <si>
    <t xml:space="preserve">Ricerca per codice fiscale </t>
  </si>
  <si>
    <t>Istituto scolastico</t>
  </si>
  <si>
    <t>IL DIRIGENTE DELL'UFFICIO VIII</t>
  </si>
  <si>
    <t>Yuri COPPI</t>
  </si>
  <si>
    <t>Firmato digitalmente ai sensi del Codice della</t>
  </si>
  <si>
    <t>Amministrazione digitale e norme ad esso connesse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</si>
</sst>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Tahoma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/>
    <xf numFmtId="0" fontId="2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0" borderId="1" xfId="0" applyBorder="1"/>
    <xf numFmtId="0" fontId="3" fillId="0" borderId="1" xfId="0" applyFont="1" applyBorder="1"/>
    <xf numFmtId="4" fontId="0" fillId="0" borderId="1" xfId="0" applyNumberFormat="1" applyBorder="1"/>
    <xf numFmtId="49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2" borderId="2" xfId="0" applyFont="1" applyFill="1" applyBorder="1" applyAlignment="1">
      <alignment wrapText="1"/>
    </xf>
    <xf numFmtId="0" fontId="7" fillId="0" borderId="1" xfId="0" applyFont="1" applyBorder="1"/>
    <xf numFmtId="0" fontId="9" fillId="0" borderId="1" xfId="0" applyFont="1" applyBorder="1"/>
    <xf numFmtId="0" fontId="0" fillId="0" borderId="1" xfId="0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Border="1"/>
    <xf numFmtId="49" fontId="9" fillId="0" borderId="1" xfId="0" applyNumberFormat="1" applyFont="1" applyBorder="1"/>
    <xf numFmtId="49" fontId="9" fillId="0" borderId="1" xfId="0" applyNumberFormat="1" applyFont="1" applyBorder="1" applyAlignment="1">
      <alignment horizontal="left"/>
    </xf>
    <xf numFmtId="4" fontId="8" fillId="0" borderId="1" xfId="0" applyNumberFormat="1" applyFont="1" applyBorder="1"/>
    <xf numFmtId="0" fontId="10" fillId="0" borderId="1" xfId="0" applyFont="1" applyBorder="1"/>
    <xf numFmtId="4" fontId="0" fillId="3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wrapText="1"/>
    </xf>
    <xf numFmtId="4" fontId="11" fillId="0" borderId="1" xfId="0" applyNumberFormat="1" applyFont="1" applyBorder="1"/>
    <xf numFmtId="4" fontId="0" fillId="3" borderId="1" xfId="0" applyNumberFormat="1" applyFill="1" applyBorder="1"/>
    <xf numFmtId="4" fontId="4" fillId="0" borderId="1" xfId="0" applyNumberFormat="1" applyFont="1" applyBorder="1"/>
    <xf numFmtId="4" fontId="4" fillId="3" borderId="1" xfId="0" applyNumberFormat="1" applyFont="1" applyFill="1" applyBorder="1" applyAlignment="1">
      <alignment wrapText="1"/>
    </xf>
    <xf numFmtId="4" fontId="4" fillId="3" borderId="1" xfId="0" applyNumberFormat="1" applyFont="1" applyFill="1" applyBorder="1"/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/>
    <xf numFmtId="49" fontId="0" fillId="0" borderId="1" xfId="0" applyNumberFormat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0" fillId="0" borderId="0" xfId="0" pivotButton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wrapText="1"/>
    </xf>
    <xf numFmtId="0" fontId="12" fillId="0" borderId="0" xfId="0" pivotButton="1" applyFont="1"/>
    <xf numFmtId="49" fontId="0" fillId="3" borderId="1" xfId="0" applyNumberFormat="1" applyFont="1" applyFill="1" applyBorder="1" applyAlignment="1"/>
    <xf numFmtId="4" fontId="1" fillId="0" borderId="1" xfId="0" applyNumberFormat="1" applyFont="1" applyBorder="1"/>
    <xf numFmtId="49" fontId="0" fillId="3" borderId="1" xfId="0" applyNumberFormat="1" applyFill="1" applyBorder="1"/>
    <xf numFmtId="0" fontId="1" fillId="0" borderId="1" xfId="0" applyFont="1" applyBorder="1"/>
    <xf numFmtId="0" fontId="0" fillId="3" borderId="1" xfId="0" applyFill="1" applyBorder="1"/>
    <xf numFmtId="0" fontId="0" fillId="0" borderId="0" xfId="0" applyAlignment="1">
      <alignment vertical="center"/>
    </xf>
    <xf numFmtId="0" fontId="5" fillId="4" borderId="2" xfId="0" applyFont="1" applyFill="1" applyBorder="1" applyAlignment="1">
      <alignment wrapText="1"/>
    </xf>
    <xf numFmtId="4" fontId="13" fillId="0" borderId="1" xfId="0" applyNumberFormat="1" applyFont="1" applyBorder="1" applyAlignment="1">
      <alignment wrapText="1"/>
    </xf>
    <xf numFmtId="0" fontId="11" fillId="0" borderId="1" xfId="0" applyFont="1" applyBorder="1"/>
    <xf numFmtId="0" fontId="14" fillId="0" borderId="0" xfId="0" applyFont="1"/>
    <xf numFmtId="4" fontId="11" fillId="0" borderId="1" xfId="0" applyNumberFormat="1" applyFont="1" applyBorder="1" applyAlignment="1">
      <alignment vertical="center"/>
    </xf>
    <xf numFmtId="49" fontId="0" fillId="0" borderId="0" xfId="0" applyNumberFormat="1"/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0" xfId="0" pivotButton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6" fillId="0" borderId="0" xfId="0" pivotButton="1" applyFont="1" applyAlignment="1">
      <alignment horizontal="center" vertical="center" wrapText="1"/>
    </xf>
    <xf numFmtId="49" fontId="2" fillId="2" borderId="1" xfId="0" applyNumberFormat="1" applyFont="1" applyFill="1" applyBorder="1"/>
    <xf numFmtId="49" fontId="11" fillId="0" borderId="1" xfId="0" applyNumberFormat="1" applyFont="1" applyBorder="1"/>
    <xf numFmtId="0" fontId="15" fillId="0" borderId="0" xfId="0" pivotButton="1" applyFont="1" applyAlignment="1">
      <alignment horizontal="center" vertical="center" wrapText="1"/>
    </xf>
    <xf numFmtId="4" fontId="0" fillId="0" borderId="0" xfId="0" applyNumberFormat="1"/>
    <xf numFmtId="0" fontId="17" fillId="0" borderId="0" xfId="0" applyFont="1"/>
  </cellXfs>
  <cellStyles count="1">
    <cellStyle name="Normale" xfId="0" builtinId="0"/>
  </cellStyles>
  <dxfs count="60">
    <dxf>
      <font>
        <b/>
      </font>
    </dxf>
    <dxf>
      <font>
        <sz val="20"/>
      </font>
    </dxf>
    <dxf>
      <numFmt numFmtId="164" formatCode="&quot;€&quot;\ #,##0.00"/>
    </dxf>
    <dxf>
      <alignment vertic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2" formatCode="0.00"/>
    </dxf>
    <dxf>
      <alignment horizontal="center" readingOrder="0"/>
    </dxf>
    <dxf>
      <alignment vertical="center" readingOrder="0"/>
    </dxf>
    <dxf>
      <font>
        <b/>
      </font>
    </dxf>
    <dxf>
      <font>
        <sz val="20"/>
      </font>
    </dxf>
    <dxf>
      <font>
        <sz val="14"/>
      </font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font>
        <b val="0"/>
      </font>
    </dxf>
    <dxf>
      <alignment horizontal="center" readingOrder="0"/>
    </dxf>
    <dxf>
      <alignment vertical="center" readingOrder="0"/>
    </dxf>
    <dxf>
      <alignment horizontal="center" readingOrder="0"/>
    </dxf>
    <dxf>
      <alignment vertical="center" readingOrder="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2" formatCode="0.00"/>
    </dxf>
    <dxf>
      <numFmt numFmtId="2" formatCode="0.00"/>
    </dxf>
    <dxf>
      <font>
        <sz val="20"/>
      </font>
    </dxf>
    <dxf>
      <alignment horizontal="center" readingOrder="0"/>
    </dxf>
    <dxf>
      <alignment vertical="center" readingOrder="0"/>
    </dxf>
    <dxf>
      <alignment horizontal="center" readingOrder="0"/>
    </dxf>
    <dxf>
      <font>
        <sz val="20"/>
      </font>
    </dxf>
    <dxf>
      <font>
        <b/>
      </font>
    </dxf>
    <dxf>
      <alignment vertic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numFmt numFmtId="30" formatCode="@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
<Relationships xmlns="http://schemas.openxmlformats.org/package/2006/relationships"><Relationship Id="rId2" Type="http://schemas.microsoft.com/office/2006/relationships/xlExternalLinkPath/xlPathMissing" Target="about:blank" TargetMode="External"/><Relationship Id="rId1" Type="http://schemas.openxmlformats.org/officeDocument/2006/relationships/pivotCacheRecords" Target="pivotCacheRecords2.xml"/></Relationships>
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e" refreshedDate="44239.442048495373" createdVersion="5" refreshedVersion="5" minRefreshableVersion="3" recordCount="192">
  <cacheSource type="worksheet">
    <worksheetSource ref="A1:W1048576" sheet="TABELLA COMPLETA"/>
  </cacheSource>
  <cacheFields count="23">
    <cacheField name="N." numFmtId="0">
      <sharedItems containsBlank="1" containsMixedTypes="1" containsNumber="1" containsInteger="1" minValue="1" maxValue="182"/>
    </cacheField>
    <cacheField name="Prov" numFmtId="0">
      <sharedItems containsBlank="1"/>
    </cacheField>
    <cacheField name="Ordine di scuola" numFmtId="0">
      <sharedItems containsBlank="1" count="6">
        <s v="Infanzia"/>
        <s v="Primaria"/>
        <s v="Sec. I gr."/>
        <s v="Sec. II gr."/>
        <m/>
        <s v="Monza, li "/>
      </sharedItems>
    </cacheField>
    <cacheField name="Cod. Mecc. MB" numFmtId="0">
      <sharedItems containsBlank="1"/>
    </cacheField>
    <cacheField name="Denominazione Scuola" numFmtId="0">
      <sharedItems containsBlank="1" count="176">
        <s v="SCUOLA INFANZIA SAN GIUSEPPE"/>
        <s v="SCUOLA INFANZIA GIOVANNI XXIII"/>
        <s v="SCUOLA INFANZIA FATE E FOLLETTI"/>
        <s v="SCUOLA INFANZIA CIVICA FONDAZIONE SAN GIUSEPPE"/>
        <s v="SCUOLA INFANZIA PARROCCHIALE DURINI"/>
        <s v="SCUOLA INFANZIA GIUSEPPE E INES PEREGO"/>
        <s v="SCUOLA INFANZIA FONDAZIONE LUIGI PORRO"/>
        <s v="SCUOLA INFANZIA &quot;G.BONACINA&quot;"/>
        <s v="SCUOLA INFANZIA PIETRO TORNAGHI"/>
        <s v="ASILO INFANTILE MARCHESA FANNY STANGA"/>
        <s v="ASILO INFANTILE GIANFRANCO PRINETTI"/>
        <s v="SCUOLA INFANZIA DI VILLA RAVERIO"/>
        <s v="SCUOLA INFANZIA DON ENRICO COLOMBO"/>
        <s v="DON CARLO SAN MARTINO - SCUOLA INFANZIA"/>
        <s v="SCUOLA INFANZIA SACRO CUORE"/>
        <s v="ASILO INFANTILE CLOTILDE SEGRAMORA"/>
        <s v="SCUOLA INFANZIA SAN GIORGIO AL PARCO"/>
        <s v="ASILO INFANTILE LEOPOLDO MARANGONI"/>
        <s v="SCUOLA INFANZIA FRATELLI CASANOVA"/>
        <s v="SCUOLA INFANZIA VITTORIO EMANUELE III"/>
        <s v="ASILO INFANTILE UMBERTO I E MARGHERITA"/>
        <s v="SCUOLA INFANZIA MARIA AUSILIATRICE"/>
        <s v="SCUOLA INFANZIA CAUSA PIA D'ADDA"/>
        <s v="SCUOLA INFANZIA PARROCCHIALE"/>
        <s v="COLLEGIO S. ANTONIO - SCUOLA INFANZIA"/>
        <s v="SCUOLA INFANZIA DON LORENZO MILANI"/>
        <s v="ASILO INFANTILE DOTT.CARLO SIMONETTA"/>
        <s v="ENTE MORALE ASILO INFANTILE DI AGLIATE BRIANZA"/>
        <s v="SCUOLA INFANZIA COMUNALE VIA SCIESA"/>
        <s v="SCUOLA INFANZIA COMUNALE VIA AGAZZI"/>
        <s v="SCUOLA MATERNA MARCHESA IDA STANGA BUSCA"/>
        <s v="SCUOLA INFANZIA S. MARIA"/>
        <s v="IST. PARR. VESCOVI VALTORTA E COLOMBO - SC. INFANZIA "/>
        <s v="SCUOLA INFANZIA FONDAZIONE  SUOR TERESA BALLERINI"/>
        <s v="SCUOLA INFANZIA OPERA PIA GIULIANA RONZONI"/>
        <s v="SCIOLA INFANZIA SANT'EUROSIA"/>
        <s v="SCUOLA INFANZIA SAN PIO X"/>
        <s v="SCUOLA INFANZIA  ”SANT’ANNA” "/>
        <s v="SCUOLA INFANZIA ENTE MORALE REGINA ELENA"/>
        <s v="SCUOLA INFANZIA PARROCCHIALE S. BERNARDO ABATE"/>
        <s v="SCUOLA INFANZIA L'ASILETTO"/>
        <s v="SCUOLA INFANZIA COMUNALE VIA XXV APRILE"/>
        <s v="SCUOLA INFANZIA AI NOSTRI CADUTI"/>
        <s v="SCUOLA INFANZIA PAOLO VI E DON G. APPIANI"/>
        <s v="SCUOLA INFANZIA PARROCCHIALE S. LUIGI"/>
        <s v="SCUOLA INFANZIA SAN DESIDERIO"/>
        <s v="SCUOLA INFANZIA OPERA PIA SACRO CUORE DI GESU'"/>
        <s v="SCUOLA INFANZIA SAN GIORGIO"/>
        <s v="SCUOLA INFANZIA SAN VINCENZO"/>
        <s v="SCUOLA INFANZIA SANTA TERESA"/>
        <s v="SCUOLA INFANZIA COMUNALE VIA NOVARA"/>
        <s v="SCUOLA INFANZIA UMBERTO I"/>
        <s v="VILLAGGIO DEI BAMBINI EX PIO XI - COOP. SOC. STRIPES"/>
        <s v="SCUOLA INFANZIA DIVINA PROVVIDENZA"/>
        <s v="SCUOLA INFANZIA FONDAZIONE G. ALIPRANDI"/>
        <s v="SCUOLA INFANZIA IMMACOLATA"/>
        <s v="SCUOLA INFANZIA PARROCCHIALE L. PROSERPIO"/>
        <s v="SCUOLA INFANZIA MARIA BAMBINA"/>
        <s v="SCUOLA INFANZIA PARROCCHALE"/>
        <s v="SCUOLA INFANZIA COMUNALE DI CIMNAGO"/>
        <s v="SCUOLA INFANZIA &quot;S.G.B.COTTOLENGO&quot;"/>
        <s v="SCUOLA INFANZIA COMUNALE DUCA DEGLI ABRUZZI"/>
        <s v="SCUOLA INFANZIA FELICE SOLARO"/>
        <s v="SCUOLA INFANZIA FONDAZIONE REGINA MARGHERITA"/>
        <s v="SCUOLA INFANZIA CUORE IMMACOLATO DI MARIA"/>
        <s v="SCUOLA INFANZIA MARIA IMMACOLATA"/>
        <s v="SCUOLA INFAZIA MATER DIVINAE PROVIDENTIAE"/>
        <s v="SCUOLA INFANZIA &quot;GIOVANNI XXIII&quot;"/>
        <s v="SCUOLA INFANZIA &quot;MARIA BAMBINA&quot;"/>
        <s v="SCUOLA INFANZIA S. PIETRO MARTIRE"/>
        <s v="SCUOLA MATERNA FERRARIO"/>
        <s v="SCUOLA INFANZIA G. MAGGI"/>
        <s v="SCUOLA INFANZIA ANGELO CUSTODE"/>
        <s v="COLLEGIO BIANCONI - SCUOLA INFANZIA "/>
        <s v="COLLEGIO GUASTALLA - SCUOLA INFANZIA "/>
        <s v="COLLEGIO VILLORESI SAN GIUSEPPE - SCUOLA INFANZIA "/>
        <s v="SCUOLA INFANZIA G. M. BRUNI"/>
        <s v="IST. M. DI CANOSSA - SCUOLA INFANZIA "/>
        <s v="MARGHERITA TONOLI - SCUOLA INFANZIA "/>
        <s v="SCUOLA INFANZIA PADRE DI FRANCIA"/>
        <s v="SCUOLA INFANZIA PARR. S. ROCCO CASA DEI BAMBINI"/>
        <s v="SCUOLA INFANZIA  PARR. S. CARLO"/>
        <s v="SCUOLA INFANZIA ENTE MORALE UMBERTO I"/>
        <s v="SCUOLA INFANZIA REGINA PACIS"/>
        <s v="SCUOLA INFANZIA SANT'ANNA"/>
        <s v="SCUOLA INFANZIA ASS. SACRA FAMIGLIA"/>
        <s v="SCUOLA INFANZIA S. GIUSEPPE"/>
        <s v="SCUOLA INFANZIA SAN LUCA"/>
        <s v="SCUOLA INFANZIA SAN LUIGI"/>
        <s v="SCUOLA INFANZIA S. FRANCESCO"/>
        <s v="SCUOLA INFANZIA COMUNALE PIANETA AZZURRO"/>
        <s v="SCUOLA INFANZIA PARROCCHIALE PAOLO VI"/>
        <s v="SCUOLA INFANZIA AMBROGIO ROSA"/>
        <s v="SCUOLA INFANZIA PARR. MADRE M. MATILDE BUCCHI"/>
        <s v="SCUOLA INFANZIA ARCH. OTTAVO CABIATI"/>
        <s v="SCUOLA PARR. S.AMBROGIO - MARIANI"/>
        <s v="SCUOLA INFANZIA OTTOLINA SILVA"/>
        <s v="SCUOLA INFANZIA  RONZONI SILVA"/>
        <s v="SCUOLA INFANZIA FONDAZIONE DE NOVA - ARCHINTI"/>
        <s v="SCUOLA INFANZIA SAN CARLO"/>
        <s v="SCUOLA INFANZIA CORSO MARCONI"/>
        <s v="SCUOLA INFANZIA BEATA VERGINE IMMACOLATA"/>
        <s v="SCUOLA INFANZIA &quot;S. G. BERETTA MOLLA&quot;"/>
        <s v="SCUOLA INFANZIA DON PIETRO MERONI "/>
        <s v="SCUOLA INFANZIA PARR. &quot;SAN DOMENICO&quot;"/>
        <s v="SCUOLA INFANZIA S. MARIA ASSUNTA"/>
        <s v="SCUOLA INFANZIA S. ANNA"/>
        <s v="SCUOLA INFANZIA F. E G. FRACARO"/>
        <s v="SCUOLA INFANZIA LITTA"/>
        <s v="SCUOLA INFANZIA PARR. MARIA IMMACOLATA"/>
        <s v="SCUOLA INFANZIA PARR. REGINA MARGHERITA"/>
        <s v="ASILO INFANTILE DI ORENO"/>
        <s v="SCUOLA INFANZIA OPLA'"/>
        <s v="SCUOLA PRIMARIA &quot;SANTA DOROTEA&quot;"/>
        <s v="DON CARLO SAN MARTINO - SCUOLA PRIMARIA"/>
        <s v="COLLEGIO S.ANTONIO - SCUOLA PRIMARIA"/>
        <s v="IST. PARR. VESCOVI VALTORTA E COLOMBO - SC. PRIMARIA "/>
        <s v="SCUOLA PRIMARIA MARIA AUSILIATRICE"/>
        <s v="SCUOLA PRIMARIA ISTITUTO SACRAMENTINE - F.A.C.E.C."/>
        <s v="BRIANZA BILINGUAL EDUCATION - PRIMARY SCHOOL"/>
        <s v="PAOLA DI ROSA - SCUOLA PRIMARIA"/>
        <s v="SCUOLA PRIMARIA SAN GIUSEPPE"/>
        <s v="SCUOLA PRIMARIA S. PIETRO MARTIRE"/>
        <s v="COLLEGIO BIANCONI - SCUOLA PRIMARIA"/>
        <s v="SCUOLA PRIMARIA PARR. S. BIAGIO"/>
        <s v="SCUOLA PRIMARIA PADRE DI FRANCIA"/>
        <s v="IST. M. DI CANOSSA - SCUOLA PRIMARIA"/>
        <s v="COLLEGIO GUASTALLA - SCUOLA PRIMARIA "/>
        <s v="COLLEGIO VILLORESI SAN GIUSEPPE - SCUOLA PRIMARIA "/>
        <s v="SCUOLA PRIMARIA MARGHERITA TONOLI"/>
        <s v="PREZIOSISSIMO SANGUE - SCUOLA PRIMARIA "/>
        <s v="SCUOL APRIMARIA S. GIOVANNA D'ARCO"/>
        <s v="SCUOLA PRIMARIA  PARR. S. AMBROGIO"/>
        <s v="COLLEGIO ARC. BALLERINI - F.A.C.E.C. - SCUOLA PRIMARIA"/>
        <s v="SCUOLA PRIMARIA JUNIOR COLLEGE BILINGUAL SCHOOL"/>
        <s v="SCUOLA PRIMARIA P.G. FRASSATI"/>
        <s v="YIESCHOOL - SCUOLA PRIMARIA"/>
        <s v="SC. SEC. I GR. &quot;FERRUCCIO GILERA&quot;"/>
        <s v="DON CARLO SAN MARTINO - SC. SEC. I GR."/>
        <s v="COLLEGIO S.ANTONIO - SCUOLA SEC. I GR. "/>
        <s v="IST. PARR. VESCOVI VALTORTA E COLOMBO - SC. SEC I GR. "/>
        <s v="SC. SEC. I GR. - FRATELLI MARISTI"/>
        <s v="SC. SEC. I GR. ISTITUTO SACRAMENTINE - F.A.C.E.C. "/>
        <s v="PAOLA DI ROSA - SC. SEC. I GR."/>
        <s v="SC. SEC. I GR. PARR. SAN BIAGIO"/>
        <s v="MARGHERITA TONOLI - SC. SEC. I GR."/>
        <s v="COLLEGIO VILLORESI SAN GIUSEPPE - SC. SEC. I GR."/>
        <s v="COLLEGIO BIANCONI - SC. SEC. I GR."/>
        <s v="COLLEGIO GUASTALLA - SC. SEC. I GR."/>
        <s v="IST. M. CANOSSA - SC. SEC. I GR."/>
        <s v="PREZIOSISSIMO SANGUE - SC. SEC. I GR."/>
        <s v="COLLEGIO ARC. BALLERINI - F.A.C.E.C. - SC. SEC. I GR."/>
        <s v="SCUOLA SE. I GR. PARR. S. AMBROGIO"/>
        <s v="SC. SEC. I GR. S. GIOVANNA D'ARCO"/>
        <s v="SCUOLA SEC. I GRADO P.G. FRASSATI"/>
        <s v="COLLEGIO S. ANTONIO"/>
        <s v="IST. DON CARLO GNOCCHI"/>
        <s v="COLLEGIO VILLORESI SAN GIUSEPPE"/>
        <s v="LICEO ARTISTICO PREZIOSISSIMO SANGUE"/>
        <s v="IST. M. CANOSSA"/>
        <s v="COLLEGIO BIANCONI"/>
        <s v="ISTITUTO LEONE DEHON"/>
        <s v="COLLEGIO GUASTALLA"/>
        <s v="ISTITUTO PROF.  SERVIZI COMM.&quot;PBS-CARAVAGGIO&quot;"/>
        <s v="COLLEGIO ARC. BALLERINI - F.A.C.E.C."/>
        <s v="ISTITUTO EUROPEO M. CANDIA - P.G. FRASSATI"/>
        <s v="ISTITUTO PACI"/>
        <s v="COMUNE DI BRUGHERIO - SCUOLA INFANZIA COLLODI"/>
        <s v="COMUNE DI LISSONE - ASILO TIGLIO"/>
        <s v="BRICIOLE DI LUNA - FATTORE DONNA COOP SOC."/>
        <s v="COMUNE DI VERANO BRIANZA - ASILO NIDO COMUNALE"/>
        <s v="SPAZIO-APERTO COOP. GAIA SEDE STACC VIA FIUME"/>
        <s v="TOTALI MB - E.F. 2020"/>
        <m/>
        <s v="IL DIRIGENTE A.T. MB"/>
        <s v=" "/>
      </sharedItems>
    </cacheField>
    <cacheField name="Comune" numFmtId="0">
      <sharedItems containsBlank="1"/>
    </cacheField>
    <cacheField name="Codice Fiscale " numFmtId="0">
      <sharedItems containsBlank="1" containsMixedTypes="1" containsNumber="1" containsInteger="1" minValue="83001210158" maxValue="83001210158" count="136">
        <s v="87000810157"/>
        <s v="83002680151"/>
        <s v="03053620963"/>
        <s v="87001250155"/>
        <s v="87004210156"/>
        <s v="02074130960"/>
        <s v="09344360152"/>
        <s v="87003710156"/>
        <s v="02500290586"/>
        <s v="83010080154"/>
        <s v="83006160150"/>
        <s v="83012560153"/>
        <s v="83000370151"/>
        <s v="03183870157"/>
        <s v="83007360155"/>
        <s v="85005090155"/>
        <s v="94519300159"/>
        <s v="03268870155"/>
        <s v="83009920154"/>
        <s v="83011610157"/>
        <s v="85003490159"/>
        <s v="94518030153"/>
        <s v="80053090157"/>
        <s v="87008430156"/>
        <s v="94039810158"/>
        <s v="01818390302"/>
        <s v="87003850150"/>
        <s v="83011960156"/>
        <s v="01495680157"/>
        <s v="83011950157"/>
        <s v="03312200151"/>
        <s v="83002580153"/>
        <s v="83006760157"/>
        <s v="83009680154"/>
        <s v="83005560152"/>
        <s v="83009820156"/>
        <s v="83002540157"/>
        <s v="83001070156"/>
        <s v="83006220152"/>
        <s v="03032720157"/>
        <s v="87002550157"/>
        <s v="87008270156"/>
        <s v="87004250152"/>
        <s v="07050410963"/>
        <s v="83000960159"/>
        <s v="08646260151"/>
        <s v="91008960154"/>
        <s v="91010300159"/>
        <s v="02347900587"/>
        <s v="00834770158"/>
        <s v="83006700153"/>
        <s v="09635360150"/>
        <s v="83007160159"/>
        <s v="03312160157"/>
        <s v="91010340155"/>
        <s v="83002840151"/>
        <s v="09459360153"/>
        <s v="83003060155"/>
        <s v="83000890158"/>
        <s v="83007460153"/>
        <s v="83005280157"/>
        <s v="91097250152"/>
        <s v="08655390154"/>
        <s v="08656060152"/>
        <s v="08655380155"/>
        <s v="08655300153"/>
        <s v="03273030159"/>
        <s v="08566920156"/>
        <s v="08853830159"/>
        <s v="83000710158"/>
        <s v="00971710157"/>
        <s v="03183100159"/>
        <s v="94575800159"/>
        <s v="00854870151"/>
        <s v="08633680155"/>
        <s v="00966750150"/>
        <s v="01963170152"/>
        <s v="03295120152"/>
        <s v="08595640155"/>
        <s v="01928240157"/>
        <s v="02381780580"/>
        <s v="94518070159"/>
        <s v="08584630159"/>
        <s v="85001820159"/>
        <s v="94518310159"/>
        <s v="85009270159"/>
        <s v="85002270156"/>
        <s v="94517930155"/>
        <s v="08743720156"/>
        <s v="08633540151"/>
        <s v="02501250589"/>
        <s v="02030880153"/>
        <s v="08587100150"/>
        <s v="87002750153"/>
        <s v="87003490155"/>
        <s v="08842980156"/>
        <s v="08629480156"/>
        <s v="08737990153"/>
        <s v="83007140151"/>
        <s v="07647090153"/>
        <s v="91014100159"/>
        <s v="83002900153"/>
        <s v="83000800157"/>
        <s v="83008300150"/>
        <s v="83004580151"/>
        <s v="87003390157"/>
        <s v="83011580152"/>
        <s v="83001150156"/>
        <s v="83001170154"/>
        <s v="91010290152"/>
        <s v="87004570153"/>
        <s v="87003750152"/>
        <s v="85007750152"/>
        <s v="08001200156"/>
        <s v="08576910155"/>
        <s v="02280720968"/>
        <s v="09546790156"/>
        <s v="94034040157"/>
        <s v="02501350587"/>
        <s v="00593940125"/>
        <s v="09383750966"/>
        <s v="08583810158"/>
        <s v="10008350968"/>
        <s v="07340130157"/>
        <s v="09365500967"/>
        <s v="02587910585"/>
        <s v="09317130152"/>
        <s v="09155860969"/>
        <s v="94611410153"/>
        <s v="08268210963"/>
        <s v="03243880154"/>
        <s v="02968150157"/>
        <s v="06193840961"/>
        <n v="83001210158"/>
        <s v="02249670965"/>
        <m/>
      </sharedItems>
    </cacheField>
    <cacheField name="Indirizzo" numFmtId="0">
      <sharedItems containsBlank="1"/>
    </cacheField>
    <cacheField name="SALDO A.S. 19/20 + ACC. A.S. 20/21 (LORDO)" numFmtId="0">
      <sharedItems containsString="0" containsBlank="1" containsNumber="1" minValue="0" maxValue="12158425.582"/>
    </cacheField>
    <cacheField name="SALDO A.S. 19/20 ALUNNI DISABILI (LORDO)" numFmtId="0">
      <sharedItems containsString="0" containsBlank="1" containsNumber="1" minValue="0" maxValue="1086249.0301779576"/>
    </cacheField>
    <cacheField name="SOSTEGNO ECONOMICO COVID-19 A.S.19/20 (LORDO)" numFmtId="0">
      <sharedItems containsString="0" containsBlank="1" containsNumber="1" minValue="0" maxValue="4672341.299999998"/>
    </cacheField>
    <cacheField name="RESIDUI/ CONGUAGLI ANNI PRECEDENTI (TOTALE LORDO)" numFmtId="0">
      <sharedItems containsString="0" containsBlank="1" containsNumber="1" minValue="0" maxValue="1926973.7599999998"/>
    </cacheField>
    <cacheField name="SEZIONI PRIMAVERA A.S. 19/20 (LORDO)" numFmtId="0">
      <sharedItems containsString="0" containsBlank="1" containsNumber="1" minValue="2692.08" maxValue="177676.99"/>
    </cacheField>
    <cacheField name="ALTERNANZA SCUOLA-LAVORO SALDO 19/20 (LORDO)" numFmtId="0">
      <sharedItems containsString="0" containsBlank="1" containsNumber="1" minValue="360.85" maxValue="17862.309999999998"/>
    </cacheField>
    <cacheField name="ALTERNANZA SCUOLA-LAVORO ACC. 20/21 (LORDO)" numFmtId="0">
      <sharedItems containsString="0" containsBlank="1" containsNumber="1" minValue="0" maxValue="10155"/>
    </cacheField>
    <cacheField name="TOTALE LORDO" numFmtId="0">
      <sharedItems containsString="0" containsBlank="1" containsNumber="1" minValue="816.48" maxValue="20049683.972177956"/>
    </cacheField>
    <cacheField name="IRES 4%" numFmtId="0">
      <sharedItems containsString="0" containsBlank="1" containsNumber="1" minValue="0" maxValue="776047.48618371598"/>
    </cacheField>
    <cacheField name="BOLLO (€2,00)" numFmtId="0">
      <sharedItems containsString="0" containsBlank="1" containsNumber="1" containsInteger="1" minValue="0" maxValue="1152"/>
    </cacheField>
    <cacheField name="TOTALE NETTO" numFmtId="0">
      <sharedItems containsString="0" containsBlank="1" containsNumber="1" minValue="781.82079999999996" maxValue="19272484.485994235"/>
    </cacheField>
    <cacheField name="COVID-19 SANIF. LOCALI A.S. 19/20 (*)" numFmtId="0">
      <sharedItems containsString="0" containsBlank="1" containsNumber="1" minValue="0" maxValue="73797.831552000076"/>
    </cacheField>
    <cacheField name="COVID-19 ESAMI STATO A.S. 19/20 (*)" numFmtId="0">
      <sharedItems containsString="0" containsBlank="1" containsNumber="1" minValue="2976.07" maxValue="121820.58"/>
    </cacheField>
    <cacheField name="COVID-19 DAD A.S.19/20 (*)" numFmtId="0">
      <sharedItems containsString="0" containsBlank="1" containsNumber="1" minValue="0" maxValue="24863.549999999996"/>
    </cacheField>
    <cacheField name="TOTALE CONTRIBUTI COVID-19 A.S.19/20 (*)" numFmtId="0">
      <sharedItems containsString="0" containsBlank="1" containsNumber="1" minValue="0" maxValue="220481.961552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utore" refreshedDate="44239.442048726851" createdVersion="4" refreshedVersion="5" minRefreshableVersion="3" recordCount="182">
  <cacheSource type="worksheet">
    <worksheetSource ref="A1:S183" sheet="TABELLA COMPLETA" r:id="rId2"/>
  </cacheSource>
  <cacheFields count="19">
    <cacheField name="N." numFmtId="0">
      <sharedItems containsSemiMixedTypes="0" containsString="0" containsNumber="1" containsInteger="1" minValue="1" maxValue="182"/>
    </cacheField>
    <cacheField name="Prov" numFmtId="0">
      <sharedItems/>
    </cacheField>
    <cacheField name="Ordine di scuola" numFmtId="0">
      <sharedItems containsBlank="1" count="5">
        <s v="Infanzia"/>
        <s v="Primaria"/>
        <s v="Sec. I gr."/>
        <s v="Sec. II gr."/>
        <m/>
      </sharedItems>
    </cacheField>
    <cacheField name="Cod. Mecc. MB" numFmtId="0">
      <sharedItems containsBlank="1"/>
    </cacheField>
    <cacheField name="Denominazione Scuola" numFmtId="0">
      <sharedItems count="172">
        <s v="SCUOLA INFANZIA SAN GIUSEPPE"/>
        <s v="SCUOLA INFANZIA GIOVANNI XXIII"/>
        <s v="SCUOLA INFANZIA FATE E FOLLETTI"/>
        <s v="SCUOLA INFANZIA CIVICA FONDAZIONE SAN GIUSEPPE"/>
        <s v="SCUOLA INFANZIA PARROCCHIALE DURINI"/>
        <s v="SCUOLA INFANZIA GIUSEPPE E INES PEREGO"/>
        <s v="SCUOLA INFANZIA FONDAZIONE LUIGI PORRO"/>
        <s v="SCUOLA INFANZIA &quot;G.BONACINA&quot;"/>
        <s v="SCUOLA INFANZIA PIETRO TORNAGHI"/>
        <s v="ASILO INFANTILE MARCHESA FANNY STANGA"/>
        <s v="ASILO INFANTILE GIANFRANCO PRINETTI"/>
        <s v="SCUOLA INFANZIA DI VILLA RAVERIO"/>
        <s v="SCUOLA INFANZIA DON ENRICO COLOMBO"/>
        <s v="DON CARLO SAN MARTINO - SCUOLA INFANZIA"/>
        <s v="SCUOLA INFANZIA SACRO CUORE"/>
        <s v="ASILO INFANTILE CLOTILDE SEGRAMORA"/>
        <s v="SCUOLA INFANZIA SAN GIORGIO AL PARCO"/>
        <s v="ASILO INFANTILE LEOPOLDO MARANGONI"/>
        <s v="SCUOLA INFANZIA FRATELLI CASANOVA"/>
        <s v="SCUOLA INFANZIA VITTORIO EMANUELE III"/>
        <s v="ASILO INFANTILE UMBERTO I E MARGHERITA"/>
        <s v="SCUOLA INFANZIA MARIA AUSILIATRICE"/>
        <s v="SCUOLA INFANZIA CAUSA PIA D'ADDA"/>
        <s v="SCUOLA INFANZIA PARROCCHIALE"/>
        <s v="COLLEGIO S. ANTONIO - SCUOLA INFANZIA"/>
        <s v="SCUOLA INFANZIA DON LORENZO MILANI"/>
        <s v="ASILO INFANTILE DOTT.CARLO SIMONETTA"/>
        <s v="ENTE MORALE ASILO INFANTILE DI AGLIATE BRIANZA"/>
        <s v="SCUOLA INFANZIA COMUNALE VIA SCIESA"/>
        <s v="SCUOLA INFANZIA COMUNALE VIA AGAZZI"/>
        <s v="SCUOLA MATERNA MARCHESA IDA STANGA BUSCA"/>
        <s v="SCUOLA INFANZIA S. MARIA"/>
        <s v="IST. PARR. VESCOVI VALTORTA E COLOMBO - SC. INFANZIA "/>
        <s v="SCUOLA INFANZIA FONDAZIONE  SUOR TERESA BALLERINI"/>
        <s v="SCUOLA INFANZIA OPERA PIA GIULIANA RONZONI"/>
        <s v="SCIOLA INFANZIA SANT'EUROSIA"/>
        <s v="SCUOLA INFANZIA SAN PIO X"/>
        <s v="SCUOLA INFANZIA  ”SANT’ANNA” "/>
        <s v="SCUOLA INFANZIA ENTE MORALE REGINA ELENA"/>
        <s v="SCUOLA INFANZIA PARROCCHIALE S. BERNARDO ABATE"/>
        <s v="SCUOLA INFANZIA L'ASILETTO"/>
        <s v="SCUOLA INFANZIA COMUNALE VIA XXV APRILE"/>
        <s v="SCUOLA INFANZIA AI NOSTRI CADUTI"/>
        <s v="SCUOLA INFANZIA PAOLO VI E DON G. APPIANI"/>
        <s v="SCUOLA INFANZIA PARROCCHIALE S. LUIGI"/>
        <s v="SCUOLA INFANZIA SAN DESIDERIO"/>
        <s v="SCUOLA INFANZIA OPERA PIA SACRO CUORE DI GESU'"/>
        <s v="SCUOLA INFANZIA SAN GIORGIO"/>
        <s v="SCUOLA INFANZIA SAN VINCENZO"/>
        <s v="SCUOLA INFANZIA SANTA TERESA"/>
        <s v="SCUOLA INFANZIA COMUNALE VIA NOVARA"/>
        <s v="SCUOLA INFANZIA UMBERTO I"/>
        <s v="VILLAGGIO DEI BAMBINI EX PIO XI - COOP. SOC. STRIPES"/>
        <s v="SCUOLA INFANZIA DIVINA PROVVIDENZA"/>
        <s v="SCUOLA INFANZIA FONDAZIONE G. ALIPRANDI"/>
        <s v="SCUOLA INFANZIA IMMACOLATA"/>
        <s v="SCUOLA INFANZIA PARROCCHIALE L. PROSERPIO"/>
        <s v="SCUOLA INFANZIA MARIA BAMBINA"/>
        <s v="SCUOLA INFANZIA PARROCCHALE"/>
        <s v="SCUOLA INFANZIA COMUNALE DI CIMNAGO"/>
        <s v="SCUOLA INFANZIA &quot;S.G.B.COTTOLENGO&quot;"/>
        <s v="SCUOLA INFANZIA COMUNALE DUCA DEGLI ABRUZZI"/>
        <s v="SCUOLA INFANZIA FELICE SOLARO"/>
        <s v="SCUOLA INFANZIA FONDAZIONE REGINA MARGHERITA"/>
        <s v="SCUOLA INFANZIA CUORE IMMACOLATO DI MARIA"/>
        <s v="SCUOLA INFANZIA MARIA IMMACOLATA"/>
        <s v="SCUOLA INFAZIA MATER DIVINAE PROVIDENTIAE"/>
        <s v="SCUOLA INFANZIA &quot;GIOVANNI XXIII&quot;"/>
        <s v="SCUOLA INFANZIA &quot;MARIA BAMBINA&quot;"/>
        <s v="SCUOLA INFANZIA S. PIETRO MARTIRE"/>
        <s v="SCUOLA MATERNA FERRARIO"/>
        <s v="SCUOLA INFANZIA G. MAGGI"/>
        <s v="SCUOLA INFANZIA ANGELO CUSTODE"/>
        <s v="COLLEGIO BIANCONI - SCUOLA INFANZIA "/>
        <s v="COLLEGIO GUASTALLA - SCUOLA INFANZIA "/>
        <s v="COLLEGIO VILLORESI SAN GIUSEPPE - SCUOLA INFANZIA "/>
        <s v="SCUOLA INFANZIA G. M. BRUNI"/>
        <s v="IST. M. DI CANOSSA - SCUOLA INFANZIA "/>
        <s v="MARGHERITA TONOLI - SCUOLA INFANZIA "/>
        <s v="SCUOLA INFANZIA PADRE DI FRANCIA"/>
        <s v="SCUOLA INFANZIA PARR. S. ROCCO CASA DEI BAMBINI"/>
        <s v="SCUOLA INFANZIA  PARR. S. CARLO"/>
        <s v="SCUOLA INFANZIA ENTE MORALE UMBERTO I"/>
        <s v="SCUOLA INFANZIA REGINA PACIS"/>
        <s v="SCUOLA INFANZIA SANT'ANNA"/>
        <s v="SCUOLA INFANZIA ASS. SACRA FAMIGLIA"/>
        <s v="SCUOLA INFANZIA S. GIUSEPPE"/>
        <s v="SCUOLA INFANZIA SAN LUCA"/>
        <s v="SCUOLA INFANZIA SAN LUIGI"/>
        <s v="SCUOLA INFANZIA S. FRANCESCO"/>
        <s v="SCUOLA INFANZIA COMUNALE PIANETA AZZURRO"/>
        <s v="SCUOLA INFANZIA PARROCCHIALE PAOLO VI"/>
        <s v="SCUOLA INFANZIA AMBROGIO ROSA"/>
        <s v="SCUOLA INFANZIA PARR. MADRE M. MATILDE BUCCHI"/>
        <s v="SCUOLA INFANZIA ARCH. OTTAVO CABIATI"/>
        <s v="SCUOLA PARR. S.AMBROGIO - MARIANI"/>
        <s v="SCUOLA INFANZIA OTTOLINA SILVA"/>
        <s v="SCUOLA INFANZIA  RONZONI SILVA"/>
        <s v="SCUOLA INFANZIA FONDAZIONE DE NOVA - ARCHINTI"/>
        <s v="SCUOLA INFANZIA SAN CARLO"/>
        <s v="SCUOLA INFANZIA CORSO MARCONI"/>
        <s v="SCUOLA INFANZIA BEATA VERGINE IMMACOLATA"/>
        <s v="SCUOLA INFANZIA &quot;S. G. BERETTA MOLLA&quot;"/>
        <s v="SCUOLA INFANZIA DON PIETRO MERONI "/>
        <s v="SCUOLA INFANZIA PARR. &quot;SAN DOMENICO&quot;"/>
        <s v="SCUOLA INFANZIA S. MARIA ASSUNTA"/>
        <s v="SCUOLA INFANZIA S. ANNA"/>
        <s v="SCUOLA INFANZIA F. E G. FRACARO"/>
        <s v="SCUOLA INFANZIA LITTA"/>
        <s v="SCUOLA INFANZIA PARR. MARIA IMMACOLATA"/>
        <s v="SCUOLA INFANZIA PARR. REGINA MARGHERITA"/>
        <s v="ASILO INFANTILE DI ORENO"/>
        <s v="SCUOLA INFANZIA OPLA'"/>
        <s v="SCUOLA PRIMARIA &quot;SANTA DOROTEA&quot;"/>
        <s v="DON CARLO SAN MARTINO - SCUOLA PRIMARIA"/>
        <s v="COLLEGIO S.ANTONIO - SCUOLA PRIMARIA"/>
        <s v="IST. PARR. VESCOVI VALTORTA E COLOMBO - SC. PRIMARIA "/>
        <s v="SCUOLA PRIMARIA MARIA AUSILIATRICE"/>
        <s v="SCUOLA PRIMARIA ISTITUTO SACRAMENTINE - F.A.C.E.C."/>
        <s v="BRIANZA BILINGUAL EDUCATION - PRIMARY SCHOOL"/>
        <s v="PAOLA DI ROSA - SCUOLA PRIMARIA"/>
        <s v="SCUOLA PRIMARIA SAN GIUSEPPE"/>
        <s v="SCUOLA PRIMARIA S. PIETRO MARTIRE"/>
        <s v="COLLEGIO BIANCONI - SCUOLA PRIMARIA"/>
        <s v="SCUOLA PRIMARIA PARR. S. BIAGIO"/>
        <s v="SCUOLA PRIMARIA PADRE DI FRANCIA"/>
        <s v="IST. M. DI CANOSSA - SCUOLA PRIMARIA"/>
        <s v="COLLEGIO GUASTALLA - SCUOLA PRIMARIA "/>
        <s v="COLLEGIO VILLORESI SAN GIUSEPPE - SCUOLA PRIMARIA "/>
        <s v="SCUOLA PRIMARIA MARGHERITA TONOLI"/>
        <s v="PREZIOSISSIMO SANGUE - SCUOLA PRIMARIA "/>
        <s v="SCUOL APRIMARIA S. GIOVANNA D'ARCO"/>
        <s v="SCUOLA PRIMARIA  PARR. S. AMBROGIO"/>
        <s v="COLLEGIO ARC. BALLERINI - F.A.C.E.C. - SCUOLA PRIMARIA"/>
        <s v="SCUOLA PRIMARIA JUNIOR COLLEGE BILINGUAL SCHOOL"/>
        <s v="SCUOLA PRIMARIA P.G. FRASSATI"/>
        <s v="YIESCHOOL - SCUOLA PRIMARIA"/>
        <s v="SC. SEC. I GR. &quot;FERRUCCIO GILERA&quot;"/>
        <s v="DON CARLO SAN MARTINO - SC. SEC. I GR."/>
        <s v="COLLEGIO S.ANTONIO - SCUOLA SEC. I GR. "/>
        <s v="IST. PARR. VESCOVI VALTORTA E COLOMBO - SC. SEC I GR. "/>
        <s v="SC. SEC. I GR. - FRATELLI MARISTI"/>
        <s v="SC. SEC. I GR. ISTITUTO SACRAMENTINE - F.A.C.E.C. "/>
        <s v="PAOLA DI ROSA - SC. SEC. I GR."/>
        <s v="SC. SEC. I GR. PARR. SAN BIAGIO"/>
        <s v="MARGHERITA TONOLI - SC. SEC. I GR."/>
        <s v="COLLEGIO VILLORESI SAN GIUSEPPE - SC. SEC. I GR."/>
        <s v="COLLEGIO BIANCONI - SC. SEC. I GR."/>
        <s v="COLLEGIO GUASTALLA - SC. SEC. I GR."/>
        <s v="IST. M. CANOSSA - SC. SEC. I GR."/>
        <s v="PREZIOSISSIMO SANGUE - SC. SEC. I GR."/>
        <s v="COLLEGIO ARC. BALLERINI - F.A.C.E.C. - SC. SEC. I GR."/>
        <s v="SCUOLA SE. I GR. PARR. S. AMBROGIO"/>
        <s v="SC. SEC. I GR. S. GIOVANNA D'ARCO"/>
        <s v="SCUOLA SEC. I GRADO P.G. FRASSATI"/>
        <s v="COLLEGIO S. ANTONIO"/>
        <s v="IST. DON CARLO GNOCCHI"/>
        <s v="COLLEGIO VILLORESI SAN GIUSEPPE"/>
        <s v="LICEO ARTISTICO PREZIOSISSIMO SANGUE"/>
        <s v="IST. M. CANOSSA"/>
        <s v="COLLEGIO BIANCONI"/>
        <s v="ISTITUTO LEONE DEHON"/>
        <s v="COLLEGIO GUASTALLA"/>
        <s v="ISTITUTO PROF.  SERVIZI COMM.&quot;PBS-CARAVAGGIO&quot;"/>
        <s v="COLLEGIO ARC. BALLERINI - F.A.C.E.C."/>
        <s v="ISTITUTO EUROPEO M. CANDIA - P.G. FRASSATI"/>
        <s v="ISTITUTO PACI"/>
        <s v="COMUNE DI BRUGHERIO - SCUOLA INFANZIA COLLODI"/>
        <s v="COMUNE DI LISSONE - ASILO TIGLIO"/>
        <s v="BRICIOLE DI LUNA - FATTORE DONNA COOP SOC."/>
        <s v="COMUNE DI VERANO BRIANZA - ASILO NIDO COMUNALE"/>
        <s v="SPAZIO-APERTO COOP. GAIA SEDE STACC VIA FIUME"/>
      </sharedItems>
    </cacheField>
    <cacheField name="Comune" numFmtId="0">
      <sharedItems/>
    </cacheField>
    <cacheField name="Codice Fiscale " numFmtId="49">
      <sharedItems containsMixedTypes="1" containsNumber="1" containsInteger="1" minValue="83001210158" maxValue="94039810158" count="136">
        <s v="87000810157"/>
        <s v="83002680151"/>
        <s v="03053620963"/>
        <s v="87001250155"/>
        <s v="87004210156"/>
        <s v="02074130960"/>
        <s v="09344360152"/>
        <s v="87003710156"/>
        <s v="02500290586"/>
        <s v="83010080154"/>
        <s v="83006160150"/>
        <s v="83012560153"/>
        <s v="83000370151"/>
        <s v="03183870157"/>
        <s v="83007360155"/>
        <s v="85005090155"/>
        <s v="94519300159"/>
        <s v="03268870155"/>
        <s v="83009920154"/>
        <s v="83011610157"/>
        <s v="85003490159"/>
        <s v="94518030153"/>
        <s v="80053090157"/>
        <s v="87008430156"/>
        <s v="94039810158"/>
        <s v="01818390302"/>
        <s v="87003850150"/>
        <s v="83011960156"/>
        <s v="01495680157"/>
        <s v="83011950157"/>
        <s v="03312200151"/>
        <s v="83002580153"/>
        <s v="83006760157"/>
        <s v="83009680154"/>
        <s v="83005560152"/>
        <s v="83009820156"/>
        <s v="83002540157"/>
        <s v="83001070156"/>
        <s v="83006220152"/>
        <s v="03032720157"/>
        <s v="87002550157"/>
        <s v="87008270156"/>
        <s v="87004250152"/>
        <s v="07050410963"/>
        <s v="83000960159"/>
        <s v="08646260151"/>
        <s v="91008960154"/>
        <s v="91010300159"/>
        <s v="02347900587"/>
        <s v="00834770158"/>
        <s v="83006700153"/>
        <s v="09635360150"/>
        <s v="83007160159"/>
        <s v="03312160157"/>
        <s v="91010340155"/>
        <s v="83002840151"/>
        <s v="09459360153"/>
        <s v="83003060155"/>
        <s v="83000890158"/>
        <s v="83007460153"/>
        <s v="83005280157"/>
        <s v="91097250152"/>
        <s v="08655390154"/>
        <s v="08656060152"/>
        <s v="08655380155"/>
        <s v="08655300153"/>
        <s v="03273030159"/>
        <s v="08566920156"/>
        <s v="08853830159"/>
        <s v="83000710158"/>
        <s v="00971710157"/>
        <s v="03183100159"/>
        <s v="94575800159"/>
        <s v="00854870151"/>
        <s v="08633680155"/>
        <s v="00966750150"/>
        <s v="01963170152"/>
        <s v="03295120152"/>
        <s v="08595640155"/>
        <s v="01928240157"/>
        <s v="02381780580"/>
        <s v="94518070159"/>
        <s v="08584630159"/>
        <s v="85001820159"/>
        <s v="94518310159"/>
        <s v="85009270159"/>
        <s v="85002270156"/>
        <s v="94517930155"/>
        <s v="08743720156"/>
        <s v="08633540151"/>
        <s v="02501250589"/>
        <s v="02030880153"/>
        <s v="08587100150"/>
        <s v="87002750153"/>
        <s v="87003490155"/>
        <s v="08842980156"/>
        <s v="08629480156"/>
        <s v="08737990153"/>
        <s v="83007140151"/>
        <s v="07647090153"/>
        <s v="91014100159"/>
        <s v="83002900153"/>
        <s v="83000800157"/>
        <s v="83008300150"/>
        <s v="83004580151"/>
        <s v="87003390157"/>
        <s v="83011580152"/>
        <s v="83001150156"/>
        <s v="83001170154"/>
        <s v="91010290152"/>
        <s v="87004570153"/>
        <s v="87003750152"/>
        <s v="85007750152"/>
        <s v="08001200156"/>
        <s v="08576910155"/>
        <s v="02280720968"/>
        <s v="09546790156"/>
        <s v="94034040157"/>
        <s v="02501350587"/>
        <s v="00593940125"/>
        <s v="09383750966"/>
        <s v="08583810158"/>
        <s v="10008350968"/>
        <s v="07340130157"/>
        <s v="09365500967"/>
        <s v="02587910585"/>
        <s v="09317130152"/>
        <s v="09155860969"/>
        <s v="94611410153"/>
        <s v="08268210963"/>
        <s v="03243880154"/>
        <s v="02968150157"/>
        <s v="06193840961"/>
        <n v="83001210158"/>
        <s v="02249670965"/>
        <n v="94039810158" u="1"/>
      </sharedItems>
    </cacheField>
    <cacheField name="Indirizzo" numFmtId="0">
      <sharedItems/>
    </cacheField>
    <cacheField name="SALDO A.S. 19/20 + ACC. A.S. 20/21 (LORDO)" numFmtId="0">
      <sharedItems containsString="0" containsBlank="1" containsNumber="1" minValue="0" maxValue="406603.22199999995"/>
    </cacheField>
    <cacheField name="SALDO A.S. 19/20 ALUNNI DISABILI (LORDO)" numFmtId="0">
      <sharedItems containsString="0" containsBlank="1" containsNumber="1" minValue="0" maxValue="31444.26"/>
    </cacheField>
    <cacheField name="SOSTEGNO ECONOMICO COVID-19 A.S.19/20 (LORDO)" numFmtId="0">
      <sharedItems containsString="0" containsBlank="1" containsNumber="1" minValue="0" maxValue="244444.55"/>
    </cacheField>
    <cacheField name="RESIDUI/ CONGUAGLI ANNI PRECEDENTI (TOTALE LORDO)" numFmtId="4">
      <sharedItems containsString="0" containsBlank="1" containsNumber="1" minValue="0" maxValue="245743.83"/>
    </cacheField>
    <cacheField name="SEZIONI PRIMAVERA A.S. 19/20 (LORDO)" numFmtId="0">
      <sharedItems containsString="0" containsBlank="1" containsNumber="1" minValue="2692.08" maxValue="6730.19"/>
    </cacheField>
    <cacheField name="ALTERNANZA SCUOLA-LAVORO SALDO 19/20 (LORDO)" numFmtId="4">
      <sharedItems containsString="0" containsBlank="1" containsNumber="1" minValue="360.85" maxValue="3992.94"/>
    </cacheField>
    <cacheField name="ALTERNANZA SCUOLA-LAVORO ACC. 20/21 (LORDO)" numFmtId="4">
      <sharedItems containsString="0" containsBlank="1" containsNumber="1" minValue="0" maxValue="2021.12"/>
    </cacheField>
    <cacheField name="TOTALE LORDO" numFmtId="4">
      <sharedItems containsSemiMixedTypes="0" containsString="0" containsNumber="1" minValue="816.48" maxValue="630034.13199999998"/>
    </cacheField>
    <cacheField name="IRES 4%" numFmtId="4">
      <sharedItems containsSemiMixedTypes="0" containsString="0" containsNumber="1" minValue="0" maxValue="25201.365279999998"/>
    </cacheField>
    <cacheField name="BOLLO (€2,00)" numFmtId="4">
      <sharedItems containsSemiMixedTypes="0" containsString="0" containsNumber="1" containsInteger="1" minValue="0" maxValue="12"/>
    </cacheField>
    <cacheField name="TOTALE NETTO" numFmtId="4">
      <sharedItems containsSemiMixedTypes="0" containsString="0" containsNumber="1" minValue="781.82079999999996" maxValue="604824.7667199999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2">
  <r>
    <n v="1"/>
    <s v="MB"/>
    <x v="0"/>
    <s v="MB1A265007"/>
    <x v="0"/>
    <s v="AICURZIO"/>
    <x v="0"/>
    <s v="VIA DELLA VITTORIA ,2"/>
    <n v="44931.94"/>
    <n v="2835.7918042653478"/>
    <n v="7115.04"/>
    <m/>
    <m/>
    <m/>
    <m/>
    <n v="54882.771804265351"/>
    <n v="2195.3108721706139"/>
    <n v="6"/>
    <n v="52681.460932094735"/>
    <n v="350.90000000000003"/>
    <m/>
    <n v="89.76"/>
    <n v="440.66"/>
  </r>
  <r>
    <n v="2"/>
    <s v="MB"/>
    <x v="0"/>
    <s v="MB1A26700V"/>
    <x v="1"/>
    <s v="ALBIATE"/>
    <x v="1"/>
    <s v="G.VIGANO' 14"/>
    <n v="76559.450000000012"/>
    <n v="2666.6196138696696"/>
    <n v="12713.76"/>
    <m/>
    <n v="4711.13"/>
    <m/>
    <m/>
    <n v="96650.95961386968"/>
    <n v="3866.0383845547872"/>
    <n v="8"/>
    <n v="92776.921229314888"/>
    <n v="350.90000000000003"/>
    <m/>
    <n v="144.65"/>
    <n v="495.55000000000007"/>
  </r>
  <r>
    <n v="3"/>
    <s v="MB"/>
    <x v="0"/>
    <s v="MB1ACM5004"/>
    <x v="2"/>
    <s v="ALBIATE"/>
    <x v="2"/>
    <s v="BATTISTI 13"/>
    <n v="9713.8299999999981"/>
    <n v="11315.50432632857"/>
    <n v="6531.84"/>
    <m/>
    <m/>
    <m/>
    <m/>
    <n v="27561.174326328568"/>
    <n v="1102.4469730531428"/>
    <n v="6"/>
    <n v="26452.727353275426"/>
    <n v="350.90000000000003"/>
    <m/>
    <n v="84.04"/>
    <n v="434.94000000000005"/>
  </r>
  <r>
    <n v="4"/>
    <s v="MB"/>
    <x v="0"/>
    <s v="MB1A26900E"/>
    <x v="3"/>
    <s v="ARCORE"/>
    <x v="3"/>
    <s v="TOMASELLI, 1"/>
    <n v="41587.770000000004"/>
    <n v="13252.34"/>
    <n v="9447.84"/>
    <m/>
    <n v="4711.13"/>
    <m/>
    <m/>
    <n v="68999.08"/>
    <n v="2759.9632000000001"/>
    <n v="8"/>
    <n v="66231.116800000003"/>
    <n v="350.90000000000003"/>
    <m/>
    <n v="112.63"/>
    <n v="463.53000000000003"/>
  </r>
  <r>
    <n v="5"/>
    <s v="MB"/>
    <x v="0"/>
    <s v="MB1A27000P"/>
    <x v="4"/>
    <s v="ARCORE"/>
    <x v="4"/>
    <s v="FUMAGALLI 14"/>
    <n v="33192.57"/>
    <n v="0"/>
    <n v="4665.6000000000004"/>
    <m/>
    <m/>
    <m/>
    <m/>
    <n v="37858.17"/>
    <n v="1514.3268"/>
    <n v="4"/>
    <n v="36339.843199999996"/>
    <n v="350.90000000000003"/>
    <m/>
    <n v="65.739999999999995"/>
    <n v="416.64000000000004"/>
  </r>
  <r>
    <n v="6"/>
    <s v="MB"/>
    <x v="0"/>
    <s v="MB1AZ0500Q"/>
    <x v="5"/>
    <s v="ARCORE"/>
    <x v="5"/>
    <s v="BUONARROTI, 40/A"/>
    <n v="28079.559999999998"/>
    <n v="0"/>
    <n v="3149.28"/>
    <m/>
    <m/>
    <m/>
    <m/>
    <n v="31228.839999999997"/>
    <n v="1249.1535999999999"/>
    <n v="4"/>
    <n v="29975.686399999995"/>
    <n v="350.90000000000003"/>
    <m/>
    <n v="50.88"/>
    <n v="401.78000000000003"/>
  </r>
  <r>
    <n v="7"/>
    <s v="MB"/>
    <x v="0"/>
    <s v="MB1A27500T"/>
    <x v="6"/>
    <s v="BARLASSINA"/>
    <x v="6"/>
    <s v="MONTESSORI, 3"/>
    <n v="76559.450000000012"/>
    <n v="1907.4024609902438"/>
    <n v="17496"/>
    <m/>
    <n v="6730.19"/>
    <m/>
    <m/>
    <n v="102693.04246099025"/>
    <n v="4107.72169843961"/>
    <n v="8"/>
    <n v="98577.320762550647"/>
    <n v="475.82040000000001"/>
    <m/>
    <n v="191.54"/>
    <n v="667.36040000000003"/>
  </r>
  <r>
    <n v="8"/>
    <s v="MB"/>
    <x v="0"/>
    <s v="MB1A278009"/>
    <x v="7"/>
    <s v="BERNAREGGIO"/>
    <x v="7"/>
    <s v="OBIZZONE, 35"/>
    <n v="44931.94"/>
    <n v="0"/>
    <n v="6765.12"/>
    <m/>
    <m/>
    <m/>
    <m/>
    <n v="51697.060000000005"/>
    <n v="2067.8824000000004"/>
    <n v="4"/>
    <n v="49625.177600000003"/>
    <n v="350.90000000000003"/>
    <m/>
    <n v="86.33"/>
    <n v="437.23"/>
  </r>
  <r>
    <n v="9"/>
    <s v="MB"/>
    <x v="0"/>
    <s v="MB1A279005"/>
    <x v="8"/>
    <s v="BERNAREGGIO"/>
    <x v="8"/>
    <s v="LANFRANCONI, 5"/>
    <n v="22248.31"/>
    <n v="8879.1516550912092"/>
    <n v="5015.5200000000004"/>
    <m/>
    <m/>
    <m/>
    <m/>
    <n v="36142.981655091207"/>
    <n v="1445.7192662036484"/>
    <n v="6"/>
    <n v="34691.262388887561"/>
    <n v="350.90000000000003"/>
    <m/>
    <n v="69.17"/>
    <n v="420.07000000000005"/>
  </r>
  <r>
    <n v="10"/>
    <s v="MB"/>
    <x v="0"/>
    <s v="MB1A281005"/>
    <x v="9"/>
    <s v="BESANA BRIANZA"/>
    <x v="9"/>
    <s v="RIMEMBRANZE 7"/>
    <n v="44931.94"/>
    <n v="0"/>
    <n v="7115.04"/>
    <m/>
    <n v="4711.13"/>
    <m/>
    <m/>
    <n v="56758.11"/>
    <n v="2270.3244"/>
    <n v="6"/>
    <n v="54481.785600000003"/>
    <n v="350.90000000000003"/>
    <m/>
    <n v="89.76"/>
    <n v="440.66"/>
  </r>
  <r>
    <n v="11"/>
    <s v="MB"/>
    <x v="0"/>
    <s v="MB1A282001"/>
    <x v="10"/>
    <s v="BESANA BRIANZA"/>
    <x v="10"/>
    <s v="SAN SIRO, 27"/>
    <n v="44931.94"/>
    <n v="0"/>
    <n v="6181.92"/>
    <m/>
    <n v="6730.19"/>
    <m/>
    <m/>
    <n v="57844.05"/>
    <n v="2313.7620000000002"/>
    <n v="6"/>
    <n v="55524.288"/>
    <n v="350.90000000000003"/>
    <m/>
    <n v="80.61"/>
    <n v="431.51000000000005"/>
  </r>
  <r>
    <n v="12"/>
    <s v="MB"/>
    <x v="0"/>
    <s v="MB1A28300R"/>
    <x v="11"/>
    <s v="BESANA BRIANZA"/>
    <x v="11"/>
    <s v="MANDIONI, 26"/>
    <n v="21453.199999999997"/>
    <n v="6672.3045336846153"/>
    <n v="2916"/>
    <m/>
    <m/>
    <m/>
    <m/>
    <n v="31041.504533684612"/>
    <n v="1241.6601813473844"/>
    <n v="6"/>
    <n v="29793.844352337226"/>
    <n v="350.90000000000003"/>
    <m/>
    <n v="48.59"/>
    <n v="399.49"/>
  </r>
  <r>
    <n v="13"/>
    <s v="MB"/>
    <x v="0"/>
    <s v="MB1A28500C"/>
    <x v="12"/>
    <s v="BESANA BRIANZA"/>
    <x v="12"/>
    <s v="DELLA VALLE 1"/>
    <n v="33192.57"/>
    <n v="0"/>
    <n v="3849.12"/>
    <m/>
    <m/>
    <m/>
    <m/>
    <n v="37041.69"/>
    <n v="1481.6676000000002"/>
    <n v="4"/>
    <n v="35556.022400000002"/>
    <n v="350.90000000000003"/>
    <m/>
    <n v="57.74"/>
    <n v="408.64000000000004"/>
  </r>
  <r>
    <n v="14"/>
    <s v="MB"/>
    <x v="0"/>
    <s v="MB1ATB500G"/>
    <x v="13"/>
    <s v="BESANA BRIANZA"/>
    <x v="13"/>
    <s v="LEOPARDI 59"/>
    <n v="21453.200000000001"/>
    <n v="7016.6668006821337"/>
    <n v="3032.64"/>
    <m/>
    <n v="2692.08"/>
    <m/>
    <m/>
    <n v="34194.586800682133"/>
    <n v="1367.7834720272854"/>
    <n v="8"/>
    <n v="32818.803328654845"/>
    <n v="350.90000000000003"/>
    <m/>
    <n v="49.73"/>
    <n v="400.63000000000005"/>
  </r>
  <r>
    <n v="15"/>
    <s v="MB"/>
    <x v="0"/>
    <s v="MB1A286008"/>
    <x v="14"/>
    <s v="BESANA BRIANZA"/>
    <x v="14"/>
    <s v="ALESSANDRO MANZONI 10"/>
    <n v="44931.94"/>
    <n v="2742.9358628887444"/>
    <n v="0"/>
    <m/>
    <m/>
    <m/>
    <m/>
    <n v="47674.875862888744"/>
    <n v="1906.9950345155498"/>
    <n v="4"/>
    <n v="45763.880828373192"/>
    <n v="0"/>
    <m/>
    <n v="0"/>
    <n v="0"/>
  </r>
  <r>
    <n v="16"/>
    <s v="MB"/>
    <x v="0"/>
    <s v="MB1A287004"/>
    <x v="15"/>
    <s v="BIASSONO"/>
    <x v="15"/>
    <s v="PORTA MUGNAIA 54"/>
    <n v="111777.56"/>
    <n v="16095.815986737443"/>
    <n v="19828.8"/>
    <m/>
    <n v="4711.13"/>
    <m/>
    <m/>
    <n v="152413.30598673745"/>
    <n v="6096.5322394694986"/>
    <n v="8"/>
    <n v="146308.77374726796"/>
    <n v="539.26312000000007"/>
    <m/>
    <n v="214.41"/>
    <n v="753.67312000000004"/>
  </r>
  <r>
    <n v="17"/>
    <s v="MB"/>
    <x v="0"/>
    <s v="MB1A28800X"/>
    <x v="16"/>
    <s v="BIASSONO"/>
    <x v="16"/>
    <s v="VIA OSCULATI 5"/>
    <n v="29601.97"/>
    <n v="5574.3573391462342"/>
    <n v="3965.76"/>
    <m/>
    <m/>
    <m/>
    <m/>
    <n v="39142.087339146237"/>
    <n v="1565.6834935658496"/>
    <n v="6"/>
    <n v="37570.403845580389"/>
    <n v="350.90000000000003"/>
    <m/>
    <n v="58.88"/>
    <n v="409.78000000000003"/>
  </r>
  <r>
    <n v="18"/>
    <s v="MB"/>
    <x v="0"/>
    <s v="MB1A29600V"/>
    <x v="17"/>
    <s v="BOVISIO MASCIAGO"/>
    <x v="17"/>
    <s v="VIA L. DA VINCI 7"/>
    <n v="88298.820000000022"/>
    <n v="5066.6441993659191"/>
    <n v="18079.2"/>
    <m/>
    <m/>
    <m/>
    <m/>
    <n v="111444.66419936594"/>
    <n v="4457.7865679746383"/>
    <n v="6"/>
    <n v="106980.87763139131"/>
    <n v="491.68108000000001"/>
    <m/>
    <n v="197.25"/>
    <n v="688.93108000000007"/>
  </r>
  <r>
    <n v="19"/>
    <s v="MB"/>
    <x v="0"/>
    <s v="MB1A29800E"/>
    <x v="18"/>
    <s v="BRIOSCO"/>
    <x v="18"/>
    <s v="TRIVULZIO 8"/>
    <n v="44931.94"/>
    <n v="4257.7279386389837"/>
    <n v="5598.72"/>
    <m/>
    <m/>
    <m/>
    <m/>
    <n v="54788.387938638989"/>
    <n v="2191.5355175455597"/>
    <n v="6"/>
    <n v="52590.852421093427"/>
    <n v="350.90000000000003"/>
    <m/>
    <n v="74.89"/>
    <n v="425.79"/>
  </r>
  <r>
    <n v="20"/>
    <s v="MB"/>
    <x v="0"/>
    <s v="MB1A29900A"/>
    <x v="19"/>
    <s v="BRIOSCO"/>
    <x v="19"/>
    <s v="MEYER 5"/>
    <n v="44931.94"/>
    <n v="0"/>
    <n v="6648.4800000000005"/>
    <m/>
    <m/>
    <m/>
    <m/>
    <n v="51580.420000000006"/>
    <n v="2063.2168000000001"/>
    <n v="4"/>
    <n v="49513.203200000004"/>
    <n v="350.90000000000003"/>
    <m/>
    <n v="85.18"/>
    <n v="436.08000000000004"/>
  </r>
  <r>
    <n v="21"/>
    <s v="MB"/>
    <x v="0"/>
    <s v="MB1A300009"/>
    <x v="20"/>
    <s v="BRUGHERIO"/>
    <x v="20"/>
    <s v="DE GASPERI 41"/>
    <n v="80150.050000000017"/>
    <n v="0"/>
    <n v="13530.24"/>
    <m/>
    <m/>
    <m/>
    <m/>
    <n v="93680.290000000023"/>
    <n v="3747.211600000001"/>
    <n v="4"/>
    <n v="89929.078400000028"/>
    <n v="367.96777600000001"/>
    <m/>
    <n v="152.65"/>
    <n v="520.61777600000005"/>
  </r>
  <r>
    <n v="22"/>
    <s v="MB"/>
    <x v="0"/>
    <s v="MB1A301005"/>
    <x v="21"/>
    <s v="BRUGHERIO"/>
    <x v="21"/>
    <s v="SANTA CATERINA 53"/>
    <n v="68410.679999999993"/>
    <n v="7670.0898613732243"/>
    <n v="16096.32"/>
    <m/>
    <m/>
    <m/>
    <m/>
    <n v="92177.089861373213"/>
    <n v="3687.0835944549285"/>
    <n v="6"/>
    <n v="88484.006266918281"/>
    <n v="437.75476800000007"/>
    <m/>
    <n v="177.81"/>
    <n v="615.56476800000007"/>
  </r>
  <r>
    <n v="23"/>
    <s v="MB"/>
    <x v="0"/>
    <s v="MB1A30400L"/>
    <x v="22"/>
    <s v="BURAGO  MOLGORA"/>
    <x v="22"/>
    <s v="GIUSEPPE GARIBALDI, 10"/>
    <n v="56671.31"/>
    <n v="0"/>
    <n v="9331.2000000000007"/>
    <n v="4757.58"/>
    <m/>
    <m/>
    <m/>
    <n v="70760.09"/>
    <n v="2830.4036000000001"/>
    <n v="8"/>
    <n v="67921.686399999991"/>
    <n v="350.90000000000003"/>
    <m/>
    <n v="111.49"/>
    <n v="462.39000000000004"/>
  </r>
  <r>
    <n v="24"/>
    <s v="MB"/>
    <x v="0"/>
    <s v="MB1A30500C"/>
    <x v="23"/>
    <s v="BUSNAGO"/>
    <x v="23"/>
    <s v="ROMA 34"/>
    <n v="68410.679999999993"/>
    <n v="7462.2490734621242"/>
    <n v="12713.76"/>
    <m/>
    <m/>
    <m/>
    <m/>
    <n v="88586.689073462112"/>
    <n v="3543.4675629384847"/>
    <n v="6"/>
    <n v="85037.221510523625"/>
    <n v="350.90000000000003"/>
    <m/>
    <n v="144.65"/>
    <n v="495.55000000000007"/>
  </r>
  <r>
    <n v="25"/>
    <s v="MB"/>
    <x v="0"/>
    <s v="MB1A56500T"/>
    <x v="24"/>
    <s v="BUSNAGO"/>
    <x v="24"/>
    <s v="MANZONI, 13"/>
    <n v="44931.94"/>
    <n v="1700.6"/>
    <n v="6765.12"/>
    <m/>
    <m/>
    <m/>
    <m/>
    <n v="53397.66"/>
    <n v="2135.9064000000003"/>
    <n v="6"/>
    <n v="51255.753600000004"/>
    <n v="350.90000000000003"/>
    <m/>
    <n v="86.33"/>
    <n v="437.23"/>
  </r>
  <r>
    <n v="26"/>
    <s v="MB"/>
    <x v="0"/>
    <s v="MB1AG1500H"/>
    <x v="25"/>
    <s v="BUSNAGO"/>
    <x v="25"/>
    <s v="PIAVE 6"/>
    <n v="44931.94"/>
    <n v="10020.286052782245"/>
    <n v="8864.64"/>
    <m/>
    <m/>
    <m/>
    <m/>
    <n v="63816.86605278225"/>
    <n v="2552.6746421112903"/>
    <n v="6"/>
    <n v="61258.191410670959"/>
    <n v="350.90000000000003"/>
    <m/>
    <n v="106.91"/>
    <n v="457.81000000000006"/>
  </r>
  <r>
    <n v="27"/>
    <s v="MB"/>
    <x v="0"/>
    <s v="MB1A31100Q"/>
    <x v="26"/>
    <s v="CAPONAGO"/>
    <x v="26"/>
    <s v="VIA LIBERTA' 2"/>
    <n v="68410.679999999993"/>
    <n v="14955.641488549727"/>
    <n v="12480.48"/>
    <n v="586.54999999999995"/>
    <m/>
    <m/>
    <m/>
    <n v="96433.351488549713"/>
    <n v="3857.3340595419886"/>
    <n v="8"/>
    <n v="92568.017429007727"/>
    <n v="350.90000000000003"/>
    <m/>
    <n v="142.36000000000001"/>
    <n v="493.26000000000005"/>
  </r>
  <r>
    <n v="28"/>
    <s v="MB"/>
    <x v="0"/>
    <s v="MB1A31200G"/>
    <x v="27"/>
    <s v="CARATE BRIANZA"/>
    <x v="27"/>
    <s v="GIOVANNI PASCOLI 4"/>
    <n v="33192.57"/>
    <n v="8684.8033151069667"/>
    <n v="6065.28"/>
    <m/>
    <m/>
    <m/>
    <m/>
    <n v="47942.653315106967"/>
    <n v="1917.7061326042788"/>
    <n v="6"/>
    <n v="46018.947182502685"/>
    <n v="350.90000000000003"/>
    <m/>
    <n v="79.47"/>
    <n v="430.37"/>
  </r>
  <r>
    <n v="29"/>
    <s v="MB"/>
    <x v="0"/>
    <s v="MB1A31300B"/>
    <x v="28"/>
    <s v="CARATE BRIANZA"/>
    <x v="28"/>
    <s v="SCIESA 14"/>
    <n v="56671.31"/>
    <n v="10199.926256380606"/>
    <n v="11780.64"/>
    <m/>
    <m/>
    <m/>
    <m/>
    <n v="78651.876256380609"/>
    <n v="0"/>
    <n v="0"/>
    <n v="78651.876256380609"/>
    <n v="350.90000000000003"/>
    <m/>
    <n v="135.5"/>
    <n v="486.40000000000003"/>
  </r>
  <r>
    <n v="30"/>
    <s v="MB"/>
    <x v="0"/>
    <s v="MB1A314007"/>
    <x v="29"/>
    <s v="CARATE BRIANZA"/>
    <x v="28"/>
    <s v="AGAZZI 1"/>
    <n v="56671.31"/>
    <n v="11472.122930779895"/>
    <n v="13063.68"/>
    <m/>
    <m/>
    <m/>
    <m/>
    <n v="81207.112930779898"/>
    <n v="0"/>
    <n v="0"/>
    <n v="81207.112930779898"/>
    <n v="355.27923200000004"/>
    <m/>
    <n v="148.08000000000001"/>
    <n v="503.35923200000002"/>
  </r>
  <r>
    <n v="31"/>
    <s v="MB"/>
    <x v="0"/>
    <s v="MB1A315003"/>
    <x v="30"/>
    <s v="CARATE BRIANZA"/>
    <x v="29"/>
    <s v="GIUSEPPE PARINI 2"/>
    <n v="33192.57"/>
    <n v="0"/>
    <n v="6765.12"/>
    <m/>
    <n v="4711.13"/>
    <m/>
    <m/>
    <n v="44668.82"/>
    <n v="1786.7528"/>
    <n v="6"/>
    <n v="42876.067199999998"/>
    <n v="350.90000000000003"/>
    <m/>
    <n v="86.33"/>
    <n v="437.23"/>
  </r>
  <r>
    <n v="32"/>
    <s v="MB"/>
    <x v="0"/>
    <s v="MB1A31600V"/>
    <x v="31"/>
    <s v="CARATE BRIANZA"/>
    <x v="30"/>
    <s v="S.AMBROGIO 32"/>
    <n v="80150.050000000017"/>
    <n v="10617.491852885154"/>
    <n v="14346.72"/>
    <n v="10973.33"/>
    <n v="4711.13"/>
    <m/>
    <m/>
    <n v="120798.72185288518"/>
    <n v="4831.9488741154073"/>
    <n v="10"/>
    <n v="115956.77297876978"/>
    <n v="390.17272800000001"/>
    <m/>
    <n v="160.66"/>
    <n v="550.83272799999997"/>
  </r>
  <r>
    <n v="33"/>
    <s v="MB"/>
    <x v="0"/>
    <s v="MB1AOS500A"/>
    <x v="32"/>
    <s v="CARATE BRIANZA"/>
    <x v="31"/>
    <s v="MANZONI 6"/>
    <n v="33192.57"/>
    <n v="0"/>
    <n v="3732.48"/>
    <m/>
    <m/>
    <m/>
    <m/>
    <n v="36925.050000000003"/>
    <n v="1477.0020000000002"/>
    <n v="4"/>
    <n v="35444.048000000003"/>
    <n v="350.90000000000003"/>
    <m/>
    <n v="56.59"/>
    <n v="407.49"/>
  </r>
  <r>
    <n v="34"/>
    <s v="MB"/>
    <x v="0"/>
    <s v="MB1A32600D"/>
    <x v="33"/>
    <s v="CERIANO LAGHETTO"/>
    <x v="32"/>
    <s v="CAMPACCIO 1"/>
    <n v="80150.050000000017"/>
    <n v="13163.765268775782"/>
    <n v="15629.76"/>
    <m/>
    <m/>
    <m/>
    <m/>
    <n v="108943.57526877579"/>
    <n v="4357.7430107510318"/>
    <n v="6"/>
    <n v="104579.83225802476"/>
    <n v="425.06622400000003"/>
    <m/>
    <n v="173.24"/>
    <n v="598.30622400000004"/>
  </r>
  <r>
    <n v="35"/>
    <s v="MB"/>
    <x v="0"/>
    <s v="MB1A33200R"/>
    <x v="34"/>
    <s v="CESANO MADERNO"/>
    <x v="33"/>
    <s v=" GIULIANA RONZONI 3"/>
    <n v="91889.420000000013"/>
    <n v="4270.0723862082477"/>
    <n v="22628.16"/>
    <m/>
    <m/>
    <m/>
    <m/>
    <n v="118787.65238620827"/>
    <n v="4751.5060954483306"/>
    <n v="6"/>
    <n v="114030.14629075993"/>
    <n v="615.39438399999995"/>
    <m/>
    <n v="241.85"/>
    <n v="857.24438399999997"/>
  </r>
  <r>
    <n v="36"/>
    <s v="MB"/>
    <x v="0"/>
    <s v="MB1A33300L"/>
    <x v="35"/>
    <s v="CESANO MADERNO"/>
    <x v="34"/>
    <s v="SAN LUIGI 1"/>
    <n v="68410.679999999993"/>
    <n v="0"/>
    <n v="17262.72"/>
    <m/>
    <m/>
    <m/>
    <m/>
    <n v="85673.4"/>
    <n v="3426.9359999999997"/>
    <n v="4"/>
    <n v="82242.463999999993"/>
    <n v="469.47612800000002"/>
    <m/>
    <n v="189.25"/>
    <n v="658.72612800000002"/>
  </r>
  <r>
    <n v="37"/>
    <s v="MB"/>
    <x v="0"/>
    <s v="MB1A33400C"/>
    <x v="36"/>
    <s v="CESANO MADERNO"/>
    <x v="35"/>
    <s v="TRASIMENO 2"/>
    <n v="68410.679999999993"/>
    <n v="10187.588624316857"/>
    <n v="13880.16"/>
    <m/>
    <n v="6730.19"/>
    <m/>
    <m/>
    <n v="99208.618624316849"/>
    <n v="3968.3447449726741"/>
    <n v="8"/>
    <n v="95232.273879344168"/>
    <n v="377.48418400000003"/>
    <m/>
    <n v="156.08000000000001"/>
    <n v="533.56418400000007"/>
  </r>
  <r>
    <n v="38"/>
    <s v="MB"/>
    <x v="0"/>
    <s v="MB1A335008"/>
    <x v="37"/>
    <s v="CESANO MADERNO"/>
    <x v="36"/>
    <s v="IMMACOLATA, 2"/>
    <n v="115368.16"/>
    <n v="12625.999596742462"/>
    <n v="26127.360000000001"/>
    <m/>
    <n v="6730.19"/>
    <m/>
    <m/>
    <n v="160851.70959674247"/>
    <n v="6434.0683838696987"/>
    <n v="8"/>
    <n v="154409.64121287278"/>
    <n v="710.55846400000007"/>
    <m/>
    <n v="276.16000000000003"/>
    <n v="986.71846400000004"/>
  </r>
  <r>
    <n v="39"/>
    <s v="MB"/>
    <x v="0"/>
    <s v="MB1A34500V"/>
    <x v="38"/>
    <s v="COGLIATE"/>
    <x v="37"/>
    <s v="SAN GIOVANNI BATTISTA 1"/>
    <n v="60261.91"/>
    <n v="2976.85"/>
    <n v="9331.2000000000007"/>
    <n v="29493.16"/>
    <m/>
    <m/>
    <m/>
    <n v="102063.12000000001"/>
    <n v="4082.5248000000006"/>
    <n v="12"/>
    <n v="97968.595200000011"/>
    <n v="350.90000000000003"/>
    <m/>
    <n v="111.49"/>
    <n v="462.39000000000004"/>
  </r>
  <r>
    <n v="40"/>
    <s v="MB"/>
    <x v="0"/>
    <s v="MB1A34600P"/>
    <x v="39"/>
    <s v="COGLIATE"/>
    <x v="38"/>
    <s v="PADOVAN 15/A FR. C. NUOVA"/>
    <n v="21453.199999999997"/>
    <n v="7576.2257028538697"/>
    <n v="1982.88"/>
    <m/>
    <m/>
    <m/>
    <m/>
    <n v="31012.305702853868"/>
    <n v="1240.4922281141548"/>
    <n v="6"/>
    <n v="29765.813474739713"/>
    <n v="350.90000000000003"/>
    <m/>
    <n v="39.44"/>
    <n v="390.34000000000003"/>
  </r>
  <r>
    <n v="41"/>
    <s v="MB"/>
    <x v="0"/>
    <s v="MB1A41500T"/>
    <x v="40"/>
    <s v="CONCOREZZO"/>
    <x v="5"/>
    <s v="FALCONE E BORSELLINO"/>
    <n v="43409.53"/>
    <n v="0"/>
    <n v="5365.44"/>
    <m/>
    <m/>
    <m/>
    <m/>
    <n v="48774.97"/>
    <n v="1950.9988000000001"/>
    <n v="4"/>
    <n v="46819.9712"/>
    <n v="350.90000000000003"/>
    <m/>
    <n v="72.599999999999994"/>
    <n v="423.5"/>
  </r>
  <r>
    <n v="42"/>
    <s v="MB"/>
    <x v="0"/>
    <s v="MB1AAB500H"/>
    <x v="41"/>
    <s v="CONCOREZZO"/>
    <x v="39"/>
    <s v="XXV APRILE, 15"/>
    <n v="56671.31"/>
    <n v="6045.7213803234681"/>
    <n v="9914.4"/>
    <m/>
    <m/>
    <m/>
    <m/>
    <n v="72631.431380323469"/>
    <n v="0"/>
    <n v="0"/>
    <n v="72631.431380323469"/>
    <n v="350.90000000000003"/>
    <m/>
    <n v="117.2"/>
    <n v="468.1"/>
  </r>
  <r>
    <n v="43"/>
    <s v="MB"/>
    <x v="0"/>
    <s v="MB1A35900R"/>
    <x v="42"/>
    <s v="CORNATE D'ADDA"/>
    <x v="40"/>
    <s v="GARIBALDI 2"/>
    <n v="21453.199999999997"/>
    <n v="0"/>
    <n v="3499.2"/>
    <m/>
    <m/>
    <m/>
    <m/>
    <n v="24952.399999999998"/>
    <n v="998.09599999999989"/>
    <n v="4"/>
    <n v="23950.303999999996"/>
    <n v="350.90000000000003"/>
    <m/>
    <n v="54.31"/>
    <n v="405.21000000000004"/>
  </r>
  <r>
    <n v="44"/>
    <s v="MB"/>
    <x v="0"/>
    <s v="MB1A360001"/>
    <x v="43"/>
    <s v="CORNATE D'ADDA"/>
    <x v="41"/>
    <s v="VOLTA 50"/>
    <n v="68410.679999999993"/>
    <n v="17931.353532713561"/>
    <n v="11314.08"/>
    <m/>
    <m/>
    <m/>
    <m/>
    <n v="97656.113532713556"/>
    <n v="3906.2445413085425"/>
    <n v="6"/>
    <n v="93743.868991405019"/>
    <n v="350.90000000000003"/>
    <m/>
    <n v="130.93"/>
    <n v="481.83000000000004"/>
  </r>
  <r>
    <n v="45"/>
    <s v="MB"/>
    <x v="0"/>
    <s v="MB1A36100R"/>
    <x v="44"/>
    <s v="CORNATE D'ADDA"/>
    <x v="42"/>
    <s v="MANZONI 32"/>
    <n v="56671.31"/>
    <n v="14331.634174498704"/>
    <n v="11197.44"/>
    <n v="2825.24"/>
    <m/>
    <m/>
    <m/>
    <n v="85025.624174498706"/>
    <n v="3401.0249669799482"/>
    <n v="8"/>
    <n v="81616.599207518753"/>
    <n v="350.90000000000003"/>
    <m/>
    <n v="129.78"/>
    <n v="480.68000000000006"/>
  </r>
  <r>
    <n v="46"/>
    <s v="MB"/>
    <x v="0"/>
    <s v="MB1A57500C"/>
    <x v="45"/>
    <s v="CORREZZANA"/>
    <x v="43"/>
    <s v="SAN DESIDERIO 10"/>
    <n v="33192.57"/>
    <n v="0"/>
    <n v="4432.32"/>
    <m/>
    <n v="4711.13"/>
    <m/>
    <m/>
    <n v="42336.02"/>
    <n v="0"/>
    <n v="6"/>
    <n v="42330.02"/>
    <n v="350.90000000000003"/>
    <m/>
    <n v="63.46"/>
    <n v="414.36"/>
  </r>
  <r>
    <n v="47"/>
    <s v="MB"/>
    <x v="0"/>
    <s v="MB1A36600X"/>
    <x v="46"/>
    <s v="DESIO"/>
    <x v="44"/>
    <s v="DON MINZONI, 1"/>
    <n v="80150.050000000017"/>
    <n v="6611.7747136452699"/>
    <n v="17146.080000000002"/>
    <m/>
    <m/>
    <m/>
    <m/>
    <n v="103907.90471364529"/>
    <n v="4156.3161885458112"/>
    <n v="6"/>
    <n v="99745.588525099476"/>
    <n v="466.30399199999999"/>
    <m/>
    <n v="188.1"/>
    <n v="654.40399200000002"/>
  </r>
  <r>
    <n v="48"/>
    <s v="MB"/>
    <x v="0"/>
    <s v="MB1A36700Q"/>
    <x v="0"/>
    <s v="DESIO"/>
    <x v="45"/>
    <s v="CONCILIAZIONE, 9"/>
    <n v="56671.31"/>
    <n v="6140.53"/>
    <n v="11080.8"/>
    <m/>
    <m/>
    <m/>
    <m/>
    <n v="73892.639999999999"/>
    <n v="2955.7056000000002"/>
    <n v="6"/>
    <n v="70930.934399999998"/>
    <n v="350.90000000000003"/>
    <m/>
    <n v="128.63999999999999"/>
    <n v="479.54"/>
  </r>
  <r>
    <n v="49"/>
    <s v="MB"/>
    <x v="0"/>
    <s v="MB1A36800G"/>
    <x v="47"/>
    <s v="DESIO"/>
    <x v="46"/>
    <s v="SANT'APOLLINARE, 6"/>
    <n v="56671.31"/>
    <n v="9092.8149605470589"/>
    <n v="9914.4"/>
    <m/>
    <m/>
    <m/>
    <m/>
    <n v="75678.524960547045"/>
    <n v="3027.1409984218817"/>
    <n v="6"/>
    <n v="72645.383962125168"/>
    <n v="350.90000000000003"/>
    <m/>
    <n v="117.2"/>
    <n v="468.1"/>
  </r>
  <r>
    <n v="50"/>
    <s v="MB"/>
    <x v="0"/>
    <s v="MB1A36900B"/>
    <x v="48"/>
    <s v="DESIO"/>
    <x v="47"/>
    <s v="TRE VENEZIE, 7"/>
    <n v="22248.31"/>
    <n v="5068.6479811992631"/>
    <n v="4315.68"/>
    <m/>
    <m/>
    <m/>
    <m/>
    <n v="31632.637981199267"/>
    <n v="1265.3055192479708"/>
    <n v="6"/>
    <n v="30361.332461951297"/>
    <n v="350.90000000000003"/>
    <m/>
    <n v="62.31"/>
    <n v="413.21000000000004"/>
  </r>
  <r>
    <n v="51"/>
    <s v="MB"/>
    <x v="0"/>
    <s v="MB1A37000G"/>
    <x v="49"/>
    <s v="DESIO"/>
    <x v="48"/>
    <s v="S. PIETRO 16"/>
    <n v="68410.679999999993"/>
    <n v="11336.130161376923"/>
    <n v="14929.92"/>
    <m/>
    <m/>
    <m/>
    <m/>
    <n v="94676.730161376909"/>
    <n v="3787.0692064550763"/>
    <n v="6"/>
    <n v="90883.660954921826"/>
    <n v="406.03340800000001"/>
    <m/>
    <n v="166.38"/>
    <n v="572.413408"/>
  </r>
  <r>
    <n v="52"/>
    <s v="MB"/>
    <x v="0"/>
    <s v="MB1A37100B"/>
    <x v="50"/>
    <s v="DESIO"/>
    <x v="49"/>
    <s v="NOVARA 7"/>
    <n v="80150.050000000017"/>
    <n v="0"/>
    <n v="16562.88"/>
    <m/>
    <m/>
    <m/>
    <m/>
    <n v="96712.930000000022"/>
    <n v="0"/>
    <n v="0"/>
    <n v="96712.930000000022"/>
    <n v="450.44331199999999"/>
    <m/>
    <n v="182.39"/>
    <n v="632.83331199999998"/>
  </r>
  <r>
    <n v="53"/>
    <s v="MB"/>
    <x v="0"/>
    <s v="MB1A372007"/>
    <x v="51"/>
    <s v="DESIO"/>
    <x v="50"/>
    <s v="SCIESA 20"/>
    <n v="68410.679999999993"/>
    <n v="10802.710390834665"/>
    <n v="13530.24"/>
    <m/>
    <m/>
    <m/>
    <m/>
    <n v="92743.63039083466"/>
    <n v="3709.7452156333866"/>
    <n v="6"/>
    <n v="89027.885175201271"/>
    <n v="367.96777600000001"/>
    <m/>
    <n v="152.65"/>
    <n v="520.61777600000005"/>
  </r>
  <r>
    <n v="54"/>
    <s v="MB"/>
    <x v="0"/>
    <s v="MB1AFT500V"/>
    <x v="52"/>
    <s v="DESIO"/>
    <x v="51"/>
    <s v="DUE PALME 2"/>
    <n v="44931.94"/>
    <n v="4607.8700492044582"/>
    <n v="8631.36"/>
    <m/>
    <m/>
    <m/>
    <m/>
    <n v="58171.170049204462"/>
    <n v="0"/>
    <n v="6"/>
    <n v="58165.170049204462"/>
    <n v="350.90000000000003"/>
    <m/>
    <n v="104.62"/>
    <n v="455.52000000000004"/>
  </r>
  <r>
    <n v="55"/>
    <s v="MB"/>
    <x v="0"/>
    <s v="MB1A381002"/>
    <x v="53"/>
    <s v="GIUSSANO"/>
    <x v="52"/>
    <s v="XXIV MAGGIO 8/10"/>
    <n v="56671.31"/>
    <n v="5498.2505144429306"/>
    <n v="11780.64"/>
    <m/>
    <m/>
    <m/>
    <m/>
    <n v="73950.200514442928"/>
    <n v="2958.0080205777172"/>
    <n v="6"/>
    <n v="70986.192493865208"/>
    <n v="350.90000000000003"/>
    <m/>
    <n v="135.5"/>
    <n v="486.40000000000003"/>
  </r>
  <r>
    <n v="56"/>
    <s v="MB"/>
    <x v="0"/>
    <s v="MB1A38200T"/>
    <x v="54"/>
    <s v="GIUSSANO"/>
    <x v="53"/>
    <s v="VIA ALIPRANDI"/>
    <n v="80150.050000000017"/>
    <n v="14357.581635960132"/>
    <n v="19245.599999999999"/>
    <m/>
    <n v="6730.19"/>
    <m/>
    <m/>
    <n v="120483.42163596014"/>
    <n v="4819.3368654384058"/>
    <n v="8"/>
    <n v="115656.08477052173"/>
    <n v="523.40244000000007"/>
    <m/>
    <n v="208.69"/>
    <n v="732.09244000000012"/>
  </r>
  <r>
    <n v="57"/>
    <s v="MB"/>
    <x v="0"/>
    <s v="MB1A38300N"/>
    <x v="55"/>
    <s v="GIUSSANO"/>
    <x v="54"/>
    <s v="SAN GIOVANNI BOSCO, 5"/>
    <n v="56671.31"/>
    <n v="9276.7089753559812"/>
    <n v="10264.32"/>
    <m/>
    <m/>
    <m/>
    <m/>
    <n v="76212.33897535599"/>
    <n v="3048.4935590142395"/>
    <n v="6"/>
    <n v="73157.845416341748"/>
    <n v="350.90000000000003"/>
    <m/>
    <n v="120.63"/>
    <n v="471.53000000000003"/>
  </r>
  <r>
    <n v="58"/>
    <s v="MB"/>
    <x v="0"/>
    <s v="MB1A38400D"/>
    <x v="56"/>
    <s v="GIUSSANO"/>
    <x v="55"/>
    <s v="VIA STELVIO, 4"/>
    <n v="56671.31"/>
    <n v="2759.5662254201816"/>
    <n v="11430.72"/>
    <m/>
    <n v="4711.13"/>
    <m/>
    <m/>
    <n v="75572.726225420178"/>
    <n v="3022.9090490168073"/>
    <n v="8"/>
    <n v="72541.817176403376"/>
    <n v="350.90000000000003"/>
    <m/>
    <n v="132.07"/>
    <n v="482.97"/>
  </r>
  <r>
    <n v="59"/>
    <s v="MB"/>
    <x v="0"/>
    <s v="MB1A385009"/>
    <x v="57"/>
    <s v="GIUSSANO"/>
    <x v="56"/>
    <s v="MADONNINA 10"/>
    <n v="44931.94"/>
    <n v="3177.8717927074804"/>
    <n v="8514.7199999999993"/>
    <m/>
    <m/>
    <m/>
    <m/>
    <n v="56624.531792707487"/>
    <n v="2264.9812717082996"/>
    <n v="6"/>
    <n v="54353.55052099919"/>
    <n v="350.90000000000003"/>
    <m/>
    <n v="103.48"/>
    <n v="454.38000000000005"/>
  </r>
  <r>
    <n v="60"/>
    <s v="MB"/>
    <x v="0"/>
    <s v="MB1A394004"/>
    <x v="58"/>
    <s v="LAZZATE"/>
    <x v="57"/>
    <s v="TRENTO TRIESTE 4"/>
    <n v="91889.420000000013"/>
    <n v="16356.320030652099"/>
    <n v="18545.759999999998"/>
    <m/>
    <m/>
    <m/>
    <m/>
    <n v="126791.50003065211"/>
    <n v="5071.6600012260842"/>
    <n v="6"/>
    <n v="121713.84002942602"/>
    <n v="504.36962400000004"/>
    <m/>
    <n v="201.83"/>
    <n v="706.19962400000009"/>
  </r>
  <r>
    <n v="61"/>
    <s v="MB"/>
    <x v="0"/>
    <s v="MB1A0H500P"/>
    <x v="59"/>
    <s v="LENTATE SUL SEVESO"/>
    <x v="58"/>
    <s v="BIZZOZZERO 8"/>
    <n v="25043.799999999996"/>
    <n v="0"/>
    <n v="2332.8000000000002"/>
    <m/>
    <m/>
    <m/>
    <m/>
    <n v="27376.599999999995"/>
    <n v="0"/>
    <n v="0"/>
    <n v="27376.599999999995"/>
    <n v="350.90000000000003"/>
    <m/>
    <n v="42.87"/>
    <n v="393.77000000000004"/>
  </r>
  <r>
    <n v="62"/>
    <s v="MB"/>
    <x v="0"/>
    <s v="MB1A40300N"/>
    <x v="60"/>
    <s v="LENTATE SUL SEVESO"/>
    <x v="59"/>
    <s v="PIAVE,5"/>
    <n v="44931.94"/>
    <n v="8046.751764705883"/>
    <n v="7931.52"/>
    <m/>
    <m/>
    <m/>
    <m/>
    <n v="60910.211764705891"/>
    <n v="2436.4084705882356"/>
    <n v="6"/>
    <n v="58467.803294117657"/>
    <n v="350.90000000000003"/>
    <m/>
    <n v="97.76"/>
    <n v="448.66"/>
  </r>
  <r>
    <n v="63"/>
    <s v="MB"/>
    <x v="0"/>
    <s v="MB1A40400D"/>
    <x v="61"/>
    <s v="LENTATE SUL SEVESO"/>
    <x v="58"/>
    <s v="TONALE 9"/>
    <n v="44931.94"/>
    <n v="3494.9932611739005"/>
    <n v="7231.68"/>
    <m/>
    <m/>
    <m/>
    <m/>
    <n v="55658.613261173901"/>
    <n v="0"/>
    <n v="0"/>
    <n v="55658.613261173901"/>
    <n v="350.90000000000003"/>
    <m/>
    <n v="90.9"/>
    <n v="441.80000000000007"/>
  </r>
  <r>
    <n v="64"/>
    <s v="MB"/>
    <x v="0"/>
    <s v="MB1A405009"/>
    <x v="62"/>
    <s v="LIMBIATE"/>
    <x v="60"/>
    <s v="TITO SPERI 6"/>
    <n v="60261.91"/>
    <n v="13567.93"/>
    <n v="8514.7199999999993"/>
    <m/>
    <m/>
    <m/>
    <m/>
    <n v="82344.56"/>
    <n v="3293.7824000000001"/>
    <n v="6"/>
    <n v="79044.777600000001"/>
    <n v="350.90000000000003"/>
    <m/>
    <n v="103.48"/>
    <n v="454.38000000000005"/>
  </r>
  <r>
    <n v="65"/>
    <s v="MB"/>
    <x v="0"/>
    <s v="MB1A406005"/>
    <x v="63"/>
    <s v="LIMBIATE"/>
    <x v="61"/>
    <s v="SUORE DEL COTTOLENGO, SNC"/>
    <n v="68410.679999999993"/>
    <n v="2628.7894308321152"/>
    <n v="13180.32"/>
    <m/>
    <n v="6730.19"/>
    <m/>
    <m/>
    <n v="90949.979430832114"/>
    <n v="3637.9991772332846"/>
    <n v="8"/>
    <n v="87303.980253598827"/>
    <n v="358.451368"/>
    <m/>
    <n v="149.22"/>
    <n v="507.67136800000003"/>
  </r>
  <r>
    <n v="66"/>
    <s v="MB"/>
    <x v="0"/>
    <s v="MB1A407001"/>
    <x v="64"/>
    <s v="LISSONE"/>
    <x v="62"/>
    <s v="NOBEL,14"/>
    <n v="56671.31"/>
    <n v="0"/>
    <n v="12947.04"/>
    <m/>
    <m/>
    <m/>
    <m/>
    <n v="69618.350000000006"/>
    <n v="2784.7340000000004"/>
    <n v="4"/>
    <n v="66829.616000000009"/>
    <n v="352.10709600000001"/>
    <m/>
    <n v="146.94"/>
    <n v="499.04709600000001"/>
  </r>
  <r>
    <n v="67"/>
    <s v="MB"/>
    <x v="0"/>
    <s v="MB1A40800R"/>
    <x v="57"/>
    <s v="LISSONE"/>
    <x v="63"/>
    <s v="ORELLI 21"/>
    <n v="142437.5"/>
    <n v="12170.202714857194"/>
    <n v="33825.599999999999"/>
    <m/>
    <n v="6730.19"/>
    <m/>
    <m/>
    <n v="195163.49271485719"/>
    <n v="7806.5397085942877"/>
    <n v="8"/>
    <n v="187348.95300626289"/>
    <n v="919.91944000000012"/>
    <m/>
    <n v="351.63"/>
    <n v="1271.5494400000002"/>
  </r>
  <r>
    <n v="68"/>
    <s v="MB"/>
    <x v="0"/>
    <s v="MB1A40900L"/>
    <x v="65"/>
    <s v="LISSONE"/>
    <x v="64"/>
    <s v="DELL'ASILO, 6"/>
    <n v="68410.679999999993"/>
    <n v="4497.903761927405"/>
    <n v="11780.64"/>
    <m/>
    <m/>
    <m/>
    <m/>
    <n v="84689.223761927395"/>
    <n v="3387.5689504770958"/>
    <n v="6"/>
    <n v="81295.654811450295"/>
    <n v="350.90000000000003"/>
    <m/>
    <n v="135.5"/>
    <n v="486.40000000000003"/>
  </r>
  <r>
    <n v="69"/>
    <s v="MB"/>
    <x v="0"/>
    <s v="MB1A41000R"/>
    <x v="66"/>
    <s v="LISSONE"/>
    <x v="65"/>
    <s v="DE AMICIS, 17"/>
    <n v="68410.679999999993"/>
    <n v="10318.312098489743"/>
    <n v="14929.92"/>
    <m/>
    <m/>
    <m/>
    <m/>
    <n v="93658.912098489731"/>
    <n v="3746.3564839395895"/>
    <n v="6"/>
    <n v="89906.555614550147"/>
    <n v="406.03340800000001"/>
    <m/>
    <n v="166.38"/>
    <n v="572.413408"/>
  </r>
  <r>
    <n v="70"/>
    <s v="MB"/>
    <x v="0"/>
    <s v="MB1A42000B"/>
    <x v="67"/>
    <s v="MEDA"/>
    <x v="66"/>
    <s v="GIOVANNI XXIII, 1"/>
    <n v="68410.679999999993"/>
    <n v="5256.9161608979248"/>
    <n v="13063.68"/>
    <m/>
    <n v="6730.19"/>
    <m/>
    <m/>
    <n v="93461.466160897922"/>
    <n v="3738.4586464359168"/>
    <n v="8"/>
    <n v="89715.007514462006"/>
    <n v="355.27923200000004"/>
    <m/>
    <n v="148.08000000000001"/>
    <n v="503.35923200000002"/>
  </r>
  <r>
    <n v="71"/>
    <s v="MB"/>
    <x v="0"/>
    <s v="MB1A421007"/>
    <x v="68"/>
    <s v="MEDA"/>
    <x v="66"/>
    <s v="MATTEOTTI 21"/>
    <n v="44931.94"/>
    <n v="3161.8805449943866"/>
    <n v="8631.36"/>
    <m/>
    <n v="6730.19"/>
    <m/>
    <m/>
    <n v="63455.370544994395"/>
    <n v="2538.214821799776"/>
    <n v="8"/>
    <n v="60909.155723194621"/>
    <n v="350.90000000000003"/>
    <m/>
    <n v="104.62"/>
    <n v="455.52000000000004"/>
  </r>
  <r>
    <n v="72"/>
    <s v="MB"/>
    <x v="0"/>
    <s v="MB1A52400G"/>
    <x v="69"/>
    <s v="MEDA"/>
    <x v="67"/>
    <s v="MILANO 121"/>
    <n v="56671.31"/>
    <n v="6057.7431190379866"/>
    <n v="9681.1200000000008"/>
    <m/>
    <n v="2692.08"/>
    <m/>
    <m/>
    <n v="75102.253119037981"/>
    <n v="3004.0901247615193"/>
    <n v="8"/>
    <n v="72090.162994276456"/>
    <n v="350.90000000000003"/>
    <m/>
    <n v="114.92"/>
    <n v="465.82000000000005"/>
  </r>
  <r>
    <n v="73"/>
    <s v="MB"/>
    <x v="0"/>
    <s v="MB1A428002"/>
    <x v="70"/>
    <s v="MEZZAGO"/>
    <x v="68"/>
    <s v="CONCORDIA 54"/>
    <n v="44931.94"/>
    <n v="11515.009695965829"/>
    <n v="6415.2"/>
    <m/>
    <m/>
    <m/>
    <m/>
    <n v="62862.149695965825"/>
    <n v="2514.4859878386333"/>
    <n v="6"/>
    <n v="60341.663708127191"/>
    <n v="350.90000000000003"/>
    <m/>
    <n v="82.9"/>
    <n v="433.80000000000007"/>
  </r>
  <r>
    <n v="74"/>
    <s v="MB"/>
    <x v="0"/>
    <s v="MB1A42900T"/>
    <x v="71"/>
    <s v="MISINTO"/>
    <x v="69"/>
    <s v="DEI CADUTI 41"/>
    <n v="68410.679999999993"/>
    <n v="2029.318901908013"/>
    <n v="14813.28"/>
    <m/>
    <n v="4711.13"/>
    <m/>
    <m/>
    <n v="89964.408901908013"/>
    <n v="3598.5763560763207"/>
    <n v="8"/>
    <n v="86357.832545831698"/>
    <n v="402.86127200000004"/>
    <m/>
    <n v="165.23"/>
    <n v="568.091272"/>
  </r>
  <r>
    <n v="75"/>
    <s v="MB"/>
    <x v="0"/>
    <s v="MB1A430002"/>
    <x v="72"/>
    <s v="MONZA"/>
    <x v="70"/>
    <s v="S. MARGHERITA, 2"/>
    <n v="33192.57"/>
    <n v="9452.1092307692306"/>
    <n v="6065.28"/>
    <m/>
    <m/>
    <m/>
    <m/>
    <n v="48709.959230769229"/>
    <n v="1948.3983692307693"/>
    <n v="6"/>
    <n v="46755.560861538463"/>
    <n v="350.90000000000003"/>
    <m/>
    <n v="79.47"/>
    <n v="430.37"/>
  </r>
  <r>
    <n v="76"/>
    <s v="MB"/>
    <x v="0"/>
    <s v="MB1A43100T"/>
    <x v="73"/>
    <s v="MONZA"/>
    <x v="71"/>
    <s v="QUINTINO SELLA, 6"/>
    <n v="68410.679999999993"/>
    <n v="2602.9463144904762"/>
    <n v="13063.68"/>
    <m/>
    <m/>
    <m/>
    <m/>
    <n v="84077.306314490474"/>
    <n v="3363.0922525796191"/>
    <n v="6"/>
    <n v="80708.214061910854"/>
    <n v="355.27923200000004"/>
    <m/>
    <n v="148.08000000000001"/>
    <n v="503.35923200000002"/>
  </r>
  <r>
    <n v="77"/>
    <s v="MB"/>
    <x v="0"/>
    <s v="MB1A43200N"/>
    <x v="74"/>
    <s v="MONZA"/>
    <x v="72"/>
    <s v="LOMBARDIA 180"/>
    <n v="68410.679999999993"/>
    <n v="2824.1845222603961"/>
    <n v="11197.44"/>
    <m/>
    <m/>
    <m/>
    <m/>
    <n v="82432.304522260398"/>
    <n v="3297.2921808904161"/>
    <n v="6"/>
    <n v="79129.012341369977"/>
    <n v="0"/>
    <m/>
    <n v="0"/>
    <n v="0"/>
  </r>
  <r>
    <n v="78"/>
    <s v="MB"/>
    <x v="0"/>
    <s v="MB1A43300D"/>
    <x v="75"/>
    <s v="MONZA"/>
    <x v="73"/>
    <s v="MONTI E TOGNETTI 10"/>
    <n v="80150.050000000017"/>
    <n v="0"/>
    <n v="12480.48"/>
    <m/>
    <m/>
    <m/>
    <m/>
    <n v="92630.530000000013"/>
    <n v="3705.2212000000004"/>
    <n v="4"/>
    <n v="88921.308800000013"/>
    <n v="350.90000000000003"/>
    <m/>
    <n v="142.36000000000001"/>
    <n v="493.26000000000005"/>
  </r>
  <r>
    <n v="79"/>
    <s v="MB"/>
    <x v="0"/>
    <s v="MB1A434009"/>
    <x v="64"/>
    <s v="MONZA"/>
    <x v="74"/>
    <s v="PARMENIDE, 3"/>
    <n v="56671.31"/>
    <n v="6549.7553379487899"/>
    <n v="10031.040000000001"/>
    <m/>
    <m/>
    <m/>
    <m/>
    <n v="73252.105337948786"/>
    <n v="2930.0842135179514"/>
    <n v="6"/>
    <n v="70316.02112443083"/>
    <n v="350.90000000000003"/>
    <m/>
    <n v="118.35"/>
    <n v="469.25"/>
  </r>
  <r>
    <n v="80"/>
    <s v="MB"/>
    <x v="0"/>
    <s v="MB1A435005"/>
    <x v="76"/>
    <s v="MONZA"/>
    <x v="75"/>
    <s v="LECCO, 6"/>
    <n v="56671.31"/>
    <n v="8511.8407606974906"/>
    <n v="12480.48"/>
    <m/>
    <m/>
    <m/>
    <m/>
    <n v="77663.630760697488"/>
    <n v="3106.5452304278997"/>
    <n v="6"/>
    <n v="74551.085530269585"/>
    <n v="350.90000000000003"/>
    <m/>
    <n v="142.36000000000001"/>
    <n v="493.26000000000005"/>
  </r>
  <r>
    <n v="81"/>
    <s v="MB"/>
    <x v="0"/>
    <s v="MB1A436001"/>
    <x v="77"/>
    <s v="MONZA"/>
    <x v="76"/>
    <s v="PETRARCA 4"/>
    <n v="80150.050000000017"/>
    <n v="11412.330773666028"/>
    <n v="22978.080000000002"/>
    <m/>
    <n v="5384.15"/>
    <m/>
    <m/>
    <n v="119924.61077366605"/>
    <n v="4796.9844309466416"/>
    <n v="8"/>
    <n v="115119.62634271941"/>
    <n v="624.91079200000001"/>
    <m/>
    <n v="245.28"/>
    <n v="870.19079199999999"/>
  </r>
  <r>
    <n v="82"/>
    <s v="MB"/>
    <x v="0"/>
    <s v="MB1A43700R"/>
    <x v="78"/>
    <s v="MONZA"/>
    <x v="77"/>
    <s v="MONTE BARRO 6"/>
    <n v="44931.94"/>
    <n v="4023.3764025370747"/>
    <n v="6065.28"/>
    <n v="801.45"/>
    <m/>
    <m/>
    <m/>
    <n v="55822.046402537075"/>
    <n v="2232.8818561014832"/>
    <n v="8"/>
    <n v="53581.16454643559"/>
    <n v="350.90000000000003"/>
    <m/>
    <n v="79.47"/>
    <n v="430.37"/>
  </r>
  <r>
    <n v="83"/>
    <s v="MB"/>
    <x v="0"/>
    <s v="MB1A43800L"/>
    <x v="57"/>
    <s v="MONZA"/>
    <x v="78"/>
    <s v="MANARA, 10"/>
    <n v="68410.679999999993"/>
    <n v="10677.368213476184"/>
    <n v="15629.76"/>
    <n v="89473.34"/>
    <m/>
    <m/>
    <m/>
    <n v="184191.14821347618"/>
    <n v="7367.6459285390474"/>
    <n v="12"/>
    <n v="176811.50228493713"/>
    <n v="0"/>
    <m/>
    <n v="0"/>
    <n v="0"/>
  </r>
  <r>
    <n v="84"/>
    <s v="MB"/>
    <x v="0"/>
    <s v="MB1A43900C"/>
    <x v="65"/>
    <s v="MONZA"/>
    <x v="79"/>
    <s v="MANTEGNA 27"/>
    <n v="29601.97"/>
    <n v="4104.6033468714286"/>
    <n v="5832"/>
    <m/>
    <m/>
    <m/>
    <m/>
    <n v="39538.573346871432"/>
    <n v="1581.5429338748572"/>
    <n v="6"/>
    <n v="37951.030412996573"/>
    <n v="350.90000000000003"/>
    <m/>
    <n v="77.180000000000007"/>
    <n v="428.08000000000004"/>
  </r>
  <r>
    <n v="85"/>
    <s v="MB"/>
    <x v="0"/>
    <s v="MB1A44000L"/>
    <x v="79"/>
    <s v="MONZA"/>
    <x v="80"/>
    <s v="DELLA TACCONA 16"/>
    <n v="44931.94"/>
    <n v="9230.8955555555549"/>
    <n v="6298.56"/>
    <m/>
    <m/>
    <m/>
    <m/>
    <n v="60461.395555555559"/>
    <n v="2418.4558222222222"/>
    <n v="6"/>
    <n v="58036.939733333333"/>
    <n v="350.90000000000003"/>
    <m/>
    <n v="81.75"/>
    <n v="432.65000000000003"/>
  </r>
  <r>
    <n v="86"/>
    <s v="MB"/>
    <x v="0"/>
    <s v="MB1A44100C"/>
    <x v="80"/>
    <s v="MONZA"/>
    <x v="81"/>
    <s v="MONTE SANTO 2"/>
    <n v="53080.71"/>
    <n v="20005.729320961196"/>
    <n v="13063.68"/>
    <m/>
    <m/>
    <m/>
    <m/>
    <n v="86150.119320961181"/>
    <n v="3446.0047728384475"/>
    <n v="6"/>
    <n v="82698.114548122729"/>
    <n v="355.27923200000004"/>
    <m/>
    <n v="148.08000000000001"/>
    <n v="503.35923200000002"/>
  </r>
  <r>
    <n v="87"/>
    <s v="MB"/>
    <x v="0"/>
    <s v="MB1A442008"/>
    <x v="81"/>
    <s v="MONZA"/>
    <x v="82"/>
    <s v="XX SETTEMBRE 16"/>
    <n v="68410.679999999993"/>
    <n v="10972.604087165206"/>
    <n v="14463.36"/>
    <m/>
    <m/>
    <m/>
    <m/>
    <n v="93846.644087165201"/>
    <n v="3753.8657634866081"/>
    <n v="6"/>
    <n v="90086.778323678591"/>
    <n v="393.34486399999997"/>
    <m/>
    <n v="161.80000000000001"/>
    <n v="555.14486399999998"/>
  </r>
  <r>
    <n v="88"/>
    <s v="MB"/>
    <x v="0"/>
    <s v="MB1A443004"/>
    <x v="82"/>
    <s v="MONZA"/>
    <x v="83"/>
    <s v="SCUOLE N.2"/>
    <n v="44931.94"/>
    <n v="9109.5444631204173"/>
    <n v="0"/>
    <m/>
    <m/>
    <m/>
    <m/>
    <n v="54041.484463120418"/>
    <n v="2161.6593785248169"/>
    <n v="4"/>
    <n v="51875.825084595599"/>
    <n v="0"/>
    <m/>
    <n v="0"/>
    <n v="0"/>
  </r>
  <r>
    <n v="89"/>
    <s v="MB"/>
    <x v="0"/>
    <s v="MB1A44400X"/>
    <x v="83"/>
    <s v="MONZA"/>
    <x v="84"/>
    <s v="BUONARROTI 47"/>
    <n v="56671.31"/>
    <n v="18911.995131421623"/>
    <n v="12947.04"/>
    <n v="12084.69"/>
    <m/>
    <m/>
    <m/>
    <n v="100615.03513142164"/>
    <n v="4024.6014052568657"/>
    <n v="8"/>
    <n v="96582.433726164774"/>
    <n v="352.10709600000001"/>
    <m/>
    <n v="146.94"/>
    <n v="499.04709600000001"/>
  </r>
  <r>
    <n v="90"/>
    <s v="MB"/>
    <x v="0"/>
    <s v="MB1A44500Q"/>
    <x v="84"/>
    <s v="MONZA"/>
    <x v="85"/>
    <s v="BUONARROTI 106"/>
    <n v="44931.94"/>
    <n v="6050.4272449763621"/>
    <n v="9681.1200000000008"/>
    <m/>
    <m/>
    <m/>
    <m/>
    <n v="60663.487244976364"/>
    <n v="2426.5394897990545"/>
    <n v="6"/>
    <n v="58230.947755177309"/>
    <n v="350.90000000000003"/>
    <m/>
    <n v="114.92"/>
    <n v="465.82000000000005"/>
  </r>
  <r>
    <n v="91"/>
    <s v="MB"/>
    <x v="0"/>
    <s v="MB1A44600G"/>
    <x v="85"/>
    <s v="MONZA"/>
    <x v="86"/>
    <s v="MARELLI 10 MONZA"/>
    <n v="68410.679999999993"/>
    <n v="31444.26"/>
    <n v="16329.6"/>
    <m/>
    <m/>
    <m/>
    <m/>
    <n v="116184.54"/>
    <n v="4647.3815999999997"/>
    <n v="6"/>
    <n v="111531.1584"/>
    <n v="444.09904"/>
    <m/>
    <n v="180.1"/>
    <n v="624.19903999999997"/>
  </r>
  <r>
    <n v="92"/>
    <s v="MB"/>
    <x v="0"/>
    <s v="MB1A44700B"/>
    <x v="86"/>
    <s v="MONZA"/>
    <x v="87"/>
    <s v="DUCA D'AOSTA 8"/>
    <n v="56671.31"/>
    <n v="5374.4431555230522"/>
    <n v="10497.6"/>
    <n v="2901.3"/>
    <m/>
    <m/>
    <m/>
    <n v="75444.653155523061"/>
    <n v="3017.7861262209226"/>
    <n v="10"/>
    <n v="72416.867029302142"/>
    <n v="350.90000000000003"/>
    <m/>
    <n v="122.92"/>
    <n v="473.82000000000005"/>
  </r>
  <r>
    <n v="93"/>
    <s v="MB"/>
    <x v="0"/>
    <s v="MB1A448007"/>
    <x v="87"/>
    <s v="MONZA"/>
    <x v="88"/>
    <s v="VIA GUERRAZZI, 33"/>
    <n v="68410.679999999993"/>
    <n v="14567.921717958065"/>
    <n v="14463.36"/>
    <m/>
    <m/>
    <m/>
    <m/>
    <n v="97441.961717958053"/>
    <n v="3897.6784687183222"/>
    <n v="6"/>
    <n v="93538.283249239728"/>
    <n v="393.34486399999997"/>
    <m/>
    <n v="161.80000000000001"/>
    <n v="555.14486399999998"/>
  </r>
  <r>
    <n v="94"/>
    <s v="MB"/>
    <x v="0"/>
    <s v="MB1A449003"/>
    <x v="88"/>
    <s v="MONZA"/>
    <x v="89"/>
    <s v="G. DALLE BANDE NERE, 9"/>
    <n v="56671.31"/>
    <n v="0"/>
    <n v="12480.48"/>
    <m/>
    <m/>
    <m/>
    <m/>
    <n v="69151.789999999994"/>
    <n v="2766.0715999999998"/>
    <n v="4"/>
    <n v="66381.718399999998"/>
    <n v="350.90000000000003"/>
    <m/>
    <n v="142.36000000000001"/>
    <n v="493.26000000000005"/>
  </r>
  <r>
    <n v="95"/>
    <s v="MB"/>
    <x v="0"/>
    <s v="MB1A450007"/>
    <x v="89"/>
    <s v="MONZA"/>
    <x v="90"/>
    <s v="ANTONIO CEDERNA, 17"/>
    <n v="44931.94"/>
    <n v="3651.5400044538469"/>
    <n v="6998.4"/>
    <m/>
    <m/>
    <m/>
    <m/>
    <n v="55581.880004453851"/>
    <n v="2223.2752001781541"/>
    <n v="6"/>
    <n v="53352.604804275696"/>
    <n v="350.90000000000003"/>
    <m/>
    <n v="88.61"/>
    <n v="439.51000000000005"/>
  </r>
  <r>
    <n v="96"/>
    <s v="MB"/>
    <x v="0"/>
    <s v="MB1A555007"/>
    <x v="90"/>
    <s v="MONZA"/>
    <x v="91"/>
    <s v="FERRARI 15"/>
    <n v="80150.050000000017"/>
    <n v="14692.813707193833"/>
    <n v="16679.52"/>
    <m/>
    <n v="5384.15"/>
    <m/>
    <m/>
    <n v="116906.53370719384"/>
    <n v="0"/>
    <n v="0"/>
    <n v="116906.53370719384"/>
    <n v="453.61544800000001"/>
    <m/>
    <n v="183.53"/>
    <n v="637.14544799999999"/>
  </r>
  <r>
    <n v="97"/>
    <s v="MB"/>
    <x v="0"/>
    <s v="MB1A45200V"/>
    <x v="91"/>
    <s v="MUGGIO' "/>
    <x v="92"/>
    <s v="SAN GIUSEPPE 7"/>
    <n v="44931.94"/>
    <n v="0"/>
    <n v="9331.2000000000007"/>
    <m/>
    <m/>
    <m/>
    <m/>
    <n v="54263.14"/>
    <n v="2170.5255999999999"/>
    <n v="4"/>
    <n v="52088.614399999999"/>
    <n v="350.90000000000003"/>
    <m/>
    <n v="111.49"/>
    <n v="462.39000000000004"/>
  </r>
  <r>
    <n v="98"/>
    <s v="MB"/>
    <x v="0"/>
    <s v="MB1A457002"/>
    <x v="92"/>
    <s v="ORNAGO"/>
    <x v="93"/>
    <s v="CHIESA 3"/>
    <n v="53080.71"/>
    <n v="9211.486793817392"/>
    <n v="10730.88"/>
    <m/>
    <m/>
    <m/>
    <m/>
    <n v="73023.076793817396"/>
    <n v="2920.9230717526957"/>
    <n v="6"/>
    <n v="70096.153722064701"/>
    <n v="0"/>
    <m/>
    <n v="0"/>
    <n v="0"/>
  </r>
  <r>
    <n v="99"/>
    <s v="MB"/>
    <x v="0"/>
    <s v="MB1A492009"/>
    <x v="93"/>
    <s v="RONCELLO"/>
    <x v="94"/>
    <s v="DON LOCATELLI 1"/>
    <n v="80150.050000000017"/>
    <n v="6747.0663280361323"/>
    <n v="16212.960000000001"/>
    <m/>
    <m/>
    <m/>
    <m/>
    <n v="103110.07632803616"/>
    <n v="4124.4030531214466"/>
    <n v="6"/>
    <n v="98979.673274914705"/>
    <n v="440.92690400000004"/>
    <m/>
    <n v="178.96"/>
    <n v="619.88690400000007"/>
  </r>
  <r>
    <n v="100"/>
    <s v="MB"/>
    <x v="0"/>
    <s v="MB1A50400A"/>
    <x v="94"/>
    <s v="SEREGNO"/>
    <x v="95"/>
    <s v="ACHILLE GRANDI 7"/>
    <n v="44931.94"/>
    <n v="6821.5926285638398"/>
    <n v="9214.56"/>
    <m/>
    <n v="5384.15"/>
    <m/>
    <m/>
    <n v="66352.242628563836"/>
    <n v="2654.0897051425536"/>
    <n v="8"/>
    <n v="63690.152923421279"/>
    <n v="350.90000000000003"/>
    <m/>
    <n v="110.34"/>
    <n v="461.24"/>
  </r>
  <r>
    <n v="101"/>
    <s v="MB"/>
    <x v="0"/>
    <s v="MB1A505006"/>
    <x v="95"/>
    <s v="SEREGNO"/>
    <x v="96"/>
    <s v="DON GNOCCHI 16"/>
    <n v="80150.050000000017"/>
    <n v="4865.6386962448632"/>
    <n v="19945.439999999999"/>
    <m/>
    <m/>
    <m/>
    <m/>
    <n v="104961.12869624488"/>
    <n v="4198.4451478497949"/>
    <n v="6"/>
    <n v="100756.68354839509"/>
    <n v="542.43525600000009"/>
    <m/>
    <n v="215.55"/>
    <n v="757.98525600000016"/>
  </r>
  <r>
    <n v="102"/>
    <s v="MB"/>
    <x v="0"/>
    <s v="MB1A506002"/>
    <x v="65"/>
    <s v="SEREGNO"/>
    <x v="97"/>
    <s v="LAMARMORA 43"/>
    <n v="56671.31"/>
    <n v="9106.3534363592989"/>
    <n v="12363.84"/>
    <m/>
    <m/>
    <m/>
    <m/>
    <n v="78141.503436359286"/>
    <n v="3125.6601374543716"/>
    <n v="6"/>
    <n v="75009.843298904918"/>
    <n v="350.90000000000003"/>
    <m/>
    <n v="141.22"/>
    <n v="492.12"/>
  </r>
  <r>
    <n v="103"/>
    <s v="MB"/>
    <x v="0"/>
    <s v="MB1A50700T"/>
    <x v="96"/>
    <s v="SEREGNO"/>
    <x v="97"/>
    <s v="MONTELLO 276"/>
    <n v="33192.57"/>
    <n v="0"/>
    <n v="6415.2"/>
    <m/>
    <n v="4711.13"/>
    <m/>
    <m/>
    <n v="44318.899999999994"/>
    <n v="1772.7559999999999"/>
    <n v="6"/>
    <n v="42540.143999999993"/>
    <n v="350.90000000000003"/>
    <m/>
    <n v="82.9"/>
    <n v="433.80000000000007"/>
  </r>
  <r>
    <n v="104"/>
    <s v="MB"/>
    <x v="0"/>
    <s v="MB1A50800N"/>
    <x v="97"/>
    <s v="SEREGNO"/>
    <x v="98"/>
    <s v="TOTI 3"/>
    <n v="68410.679999999993"/>
    <n v="8113.4751658323248"/>
    <n v="16212.960000000001"/>
    <m/>
    <n v="6730.19"/>
    <m/>
    <m/>
    <n v="99467.305165832324"/>
    <n v="3978.6922066332932"/>
    <n v="8"/>
    <n v="95480.612959199032"/>
    <n v="440.92690400000004"/>
    <m/>
    <n v="178.96"/>
    <n v="619.88690400000007"/>
  </r>
  <r>
    <n v="105"/>
    <s v="MB"/>
    <x v="0"/>
    <s v="MB1A50900D"/>
    <x v="0"/>
    <s v="SEREGNO"/>
    <x v="99"/>
    <s v="TORRICELLI 29"/>
    <n v="56671.31"/>
    <n v="13755.352533486028"/>
    <n v="12597.12"/>
    <m/>
    <m/>
    <m/>
    <m/>
    <n v="83023.782533486024"/>
    <n v="3320.9513013394412"/>
    <n v="6"/>
    <n v="79696.831232146578"/>
    <n v="350.90000000000003"/>
    <m/>
    <n v="143.51"/>
    <n v="494.41"/>
  </r>
  <r>
    <n v="106"/>
    <s v="MB"/>
    <x v="0"/>
    <s v="MB1A51000N"/>
    <x v="98"/>
    <s v="SEREGNO"/>
    <x v="100"/>
    <s v="SANTINO DE NOVA 38"/>
    <n v="68410.679999999993"/>
    <n v="2898.5655223880599"/>
    <n v="15629.76"/>
    <m/>
    <m/>
    <m/>
    <m/>
    <n v="86939.005522388048"/>
    <n v="3477.560220895522"/>
    <n v="6"/>
    <n v="83455.445301492524"/>
    <n v="0"/>
    <m/>
    <n v="0"/>
    <n v="0"/>
  </r>
  <r>
    <n v="107"/>
    <s v="MB"/>
    <x v="0"/>
    <s v="MB1A51100D"/>
    <x v="99"/>
    <s v="SEREGNO"/>
    <x v="101"/>
    <s v="SAN CARLO 43"/>
    <n v="44931.94"/>
    <n v="5263.6983623566266"/>
    <n v="8748"/>
    <m/>
    <m/>
    <m/>
    <m/>
    <n v="58943.638362356629"/>
    <n v="2357.745534494265"/>
    <n v="6"/>
    <n v="56579.892827862364"/>
    <n v="350.90000000000003"/>
    <m/>
    <n v="105.77"/>
    <n v="456.67"/>
  </r>
  <r>
    <n v="108"/>
    <s v="MB"/>
    <x v="0"/>
    <s v="MB1A52200X"/>
    <x v="100"/>
    <s v="SEVESO"/>
    <x v="102"/>
    <s v="MARCONI 27"/>
    <n v="68410.679999999993"/>
    <n v="0"/>
    <n v="13180.32"/>
    <n v="7684.69"/>
    <m/>
    <m/>
    <m/>
    <n v="89275.69"/>
    <n v="3571.0276000000003"/>
    <n v="6"/>
    <n v="85698.662400000001"/>
    <n v="358.451368"/>
    <m/>
    <n v="149.22"/>
    <n v="507.67136800000003"/>
  </r>
  <r>
    <n v="109"/>
    <s v="MB"/>
    <x v="0"/>
    <s v="MB1A52300Q"/>
    <x v="101"/>
    <s v="SEVESO"/>
    <x v="103"/>
    <s v="TRENTO E TRIESTE, 41"/>
    <n v="80150.050000000017"/>
    <n v="5358.6656523016718"/>
    <n v="15513.12"/>
    <n v="10589.15"/>
    <m/>
    <m/>
    <m/>
    <n v="111610.98565230168"/>
    <n v="4464.4394260920672"/>
    <n v="10"/>
    <n v="107136.54622620961"/>
    <n v="421.89408800000001"/>
    <m/>
    <n v="172.09"/>
    <n v="593.98408800000004"/>
  </r>
  <r>
    <n v="110"/>
    <s v="MB"/>
    <x v="0"/>
    <s v="MB1A527003"/>
    <x v="102"/>
    <s v="SOVICO"/>
    <x v="104"/>
    <s v="ARTURO RIVA 6"/>
    <n v="68410.679999999993"/>
    <n v="8490.4351610598242"/>
    <n v="9914.4"/>
    <m/>
    <m/>
    <m/>
    <m/>
    <n v="86815.515161059811"/>
    <n v="3472.6206064423927"/>
    <n v="6"/>
    <n v="83336.894554617422"/>
    <n v="350.90000000000003"/>
    <m/>
    <n v="117.2"/>
    <n v="468.1"/>
  </r>
  <r>
    <n v="111"/>
    <s v="MB"/>
    <x v="0"/>
    <s v="MB1A52800V"/>
    <x v="0"/>
    <s v="SULBIATE"/>
    <x v="105"/>
    <s v="VIA MADRE LAURA,9"/>
    <n v="41341.340000000004"/>
    <n v="0"/>
    <n v="8398.08"/>
    <n v="68118.47"/>
    <m/>
    <m/>
    <m/>
    <n v="117857.89000000001"/>
    <n v="4714.3156000000008"/>
    <n v="12"/>
    <n v="113131.57440000001"/>
    <n v="350.90000000000003"/>
    <m/>
    <n v="102.34"/>
    <n v="453.24"/>
  </r>
  <r>
    <n v="112"/>
    <s v="MB"/>
    <x v="0"/>
    <s v="MB1A53100P"/>
    <x v="103"/>
    <s v="TRIUGGIO "/>
    <x v="106"/>
    <s v="ROMA 26"/>
    <n v="44931.94"/>
    <n v="2042.8448338928242"/>
    <n v="8048.16"/>
    <m/>
    <n v="2692.08"/>
    <m/>
    <m/>
    <n v="57715.024833892821"/>
    <n v="2308.6009933557129"/>
    <n v="8"/>
    <n v="55398.423840537107"/>
    <n v="350.90000000000003"/>
    <m/>
    <n v="98.91"/>
    <n v="449.81000000000006"/>
  </r>
  <r>
    <n v="113"/>
    <s v="MB"/>
    <x v="0"/>
    <s v="MB1A53200E"/>
    <x v="65"/>
    <s v="TRIUGGIO"/>
    <x v="107"/>
    <s v="DON DAVIDE COLLI 78"/>
    <n v="68410.680000000008"/>
    <n v="6203.7610526315784"/>
    <n v="13296.960000000001"/>
    <m/>
    <n v="6730.19"/>
    <m/>
    <m/>
    <n v="94641.5910526316"/>
    <n v="3785.663642105264"/>
    <n v="8"/>
    <n v="90847.927410526332"/>
    <n v="361.62350400000003"/>
    <m/>
    <n v="150.37"/>
    <n v="511.99350400000003"/>
  </r>
  <r>
    <n v="114"/>
    <s v="MB"/>
    <x v="0"/>
    <s v="MB1A53300A"/>
    <x v="104"/>
    <s v="TRIUGGIO"/>
    <x v="108"/>
    <s v="VIA TAVERNA,6"/>
    <n v="33192.57"/>
    <n v="6916.0700000000006"/>
    <n v="3499.2"/>
    <m/>
    <m/>
    <m/>
    <m/>
    <n v="43607.839999999997"/>
    <n v="1744.3136"/>
    <n v="6"/>
    <n v="41857.526399999995"/>
    <n v="350.90000000000003"/>
    <m/>
    <n v="54.31"/>
    <n v="405.21000000000004"/>
  </r>
  <r>
    <n v="115"/>
    <s v="MB"/>
    <x v="0"/>
    <s v="MB1A534006"/>
    <x v="105"/>
    <s v="TRIUGGIO"/>
    <x v="109"/>
    <s v="G.VISMARA N.4"/>
    <n v="0"/>
    <n v="0"/>
    <n v="816.48"/>
    <m/>
    <m/>
    <m/>
    <m/>
    <n v="816.48"/>
    <n v="32.659199999999998"/>
    <n v="2"/>
    <n v="781.82079999999996"/>
    <n v="350.90000000000003"/>
    <m/>
    <n v="28"/>
    <n v="378.90000000000003"/>
  </r>
  <r>
    <n v="116"/>
    <s v="MB"/>
    <x v="0"/>
    <s v="MB1A53600T"/>
    <x v="106"/>
    <s v="USMATE VELATE"/>
    <x v="110"/>
    <s v="SAN GIOVANNI BOSCO, 9"/>
    <n v="44931.94"/>
    <n v="3330.6659692652511"/>
    <n v="8164.8"/>
    <n v="31252.080000000002"/>
    <m/>
    <m/>
    <m/>
    <n v="87679.485969265254"/>
    <n v="3507.1794387706104"/>
    <n v="8"/>
    <n v="84164.30653049465"/>
    <n v="350.90000000000003"/>
    <m/>
    <n v="100.05"/>
    <n v="450.95000000000005"/>
  </r>
  <r>
    <n v="117"/>
    <s v="MB"/>
    <x v="0"/>
    <s v="MB1A53700N"/>
    <x v="107"/>
    <s v="USMATE VELATE"/>
    <x v="111"/>
    <s v=" CAVOUR 2"/>
    <n v="56671.31"/>
    <n v="6338.1320563802201"/>
    <n v="9097.92"/>
    <m/>
    <m/>
    <m/>
    <m/>
    <n v="72107.362056380225"/>
    <n v="2884.294482255209"/>
    <n v="6"/>
    <n v="69217.067574125016"/>
    <n v="350.90000000000003"/>
    <m/>
    <n v="109.2"/>
    <n v="460.1"/>
  </r>
  <r>
    <n v="118"/>
    <s v="MB"/>
    <x v="0"/>
    <s v="MB1A54000D"/>
    <x v="108"/>
    <s v="VEDANO AL LAMBRO"/>
    <x v="112"/>
    <s v="SANTO STEFANO N. 32"/>
    <n v="80150.050000000017"/>
    <n v="8390.6253357596652"/>
    <n v="13063.68"/>
    <n v="51176.13"/>
    <m/>
    <m/>
    <m/>
    <n v="152780.48533575967"/>
    <n v="6111.2194134303872"/>
    <n v="8"/>
    <n v="146661.26592232927"/>
    <n v="355.27923200000004"/>
    <m/>
    <n v="148.08000000000001"/>
    <n v="503.35923200000002"/>
  </r>
  <r>
    <n v="119"/>
    <s v="MB"/>
    <x v="0"/>
    <s v="MB1A541009"/>
    <x v="109"/>
    <s v="VEDUGGIO CON COLZANO"/>
    <x v="113"/>
    <s v="VIALE SEGANTINI 12"/>
    <n v="56671.31"/>
    <n v="12002.773705785716"/>
    <n v="8748"/>
    <m/>
    <m/>
    <m/>
    <m/>
    <n v="77422.083705785713"/>
    <n v="3096.8833482314285"/>
    <n v="6"/>
    <n v="74319.200357554291"/>
    <n v="350.90000000000003"/>
    <m/>
    <n v="105.77"/>
    <n v="456.67"/>
  </r>
  <r>
    <n v="120"/>
    <s v="MB"/>
    <x v="0"/>
    <s v="MB1A542005"/>
    <x v="110"/>
    <s v="VERANO BRIANZA"/>
    <x v="114"/>
    <s v="VIA TULLO MASSARANI,4"/>
    <n v="56671.31"/>
    <n v="8354.7110449116881"/>
    <n v="13063.68"/>
    <m/>
    <m/>
    <m/>
    <m/>
    <n v="78089.701044911693"/>
    <n v="3123.5880417964677"/>
    <n v="6"/>
    <n v="74960.113003115228"/>
    <n v="355.27923200000004"/>
    <m/>
    <n v="148.08000000000001"/>
    <n v="503.35923200000002"/>
  </r>
  <r>
    <n v="121"/>
    <s v="MB"/>
    <x v="0"/>
    <s v="MB1A54600C"/>
    <x v="111"/>
    <s v="VIMERCATE"/>
    <x v="115"/>
    <s v="PIAVE, 29"/>
    <n v="44931.94"/>
    <n v="0"/>
    <n v="0"/>
    <m/>
    <m/>
    <m/>
    <m/>
    <n v="44931.94"/>
    <n v="1797.2776000000001"/>
    <n v="2"/>
    <n v="43132.662400000001"/>
    <n v="0"/>
    <m/>
    <n v="0"/>
    <n v="0"/>
  </r>
  <r>
    <n v="122"/>
    <s v="MB"/>
    <x v="0"/>
    <s v="MB1A547008"/>
    <x v="0"/>
    <s v="VIMERCATE"/>
    <x v="116"/>
    <s v="DE AMICIS 1 "/>
    <n v="33192.57"/>
    <n v="5799.0448215258075"/>
    <n v="3499.2"/>
    <m/>
    <m/>
    <m/>
    <m/>
    <n v="42490.814821525804"/>
    <n v="1699.6325928610322"/>
    <n v="6"/>
    <n v="40785.182228664773"/>
    <n v="350.90000000000003"/>
    <m/>
    <n v="54.31"/>
    <n v="405.21000000000004"/>
  </r>
  <r>
    <n v="123"/>
    <s v="MB"/>
    <x v="0"/>
    <s v="MB1AUH5005"/>
    <x v="112"/>
    <s v="VIMERCATE"/>
    <x v="117"/>
    <s v="DIAZ, 42"/>
    <n v="21453.199999999997"/>
    <n v="0"/>
    <n v="2332.8000000000002"/>
    <n v="37045.78"/>
    <m/>
    <m/>
    <m/>
    <n v="60831.78"/>
    <n v="2433.2712000000001"/>
    <n v="10"/>
    <n v="58388.508799999996"/>
    <n v="350.90000000000003"/>
    <m/>
    <n v="42.87"/>
    <n v="393.77000000000004"/>
  </r>
  <r>
    <n v="124"/>
    <s v="MB"/>
    <x v="1"/>
    <s v="MB1E02800C"/>
    <x v="113"/>
    <s v="ARCORE"/>
    <x v="118"/>
    <s v="EDISON, 25"/>
    <n v="274328.19799999997"/>
    <n v="9925.2272972904939"/>
    <n v="88726.96"/>
    <n v="80122.960000000006"/>
    <m/>
    <m/>
    <m/>
    <n v="453103.34529729054"/>
    <n v="18124.133811891621"/>
    <n v="8"/>
    <n v="434971.21148539893"/>
    <n v="789.86186399999997"/>
    <m/>
    <n v="304.75"/>
    <n v="1094.611864"/>
  </r>
  <r>
    <n v="125"/>
    <s v="MB"/>
    <x v="1"/>
    <s v="MB1E09200Q"/>
    <x v="114"/>
    <s v="BESANA BRIANZA"/>
    <x v="13"/>
    <s v="LEOPARDI 59"/>
    <n v="113386.53499999999"/>
    <n v="2183.4521686746989"/>
    <n v="29575.65"/>
    <n v="37648.32"/>
    <m/>
    <m/>
    <m/>
    <n v="182793.95716867471"/>
    <n v="7311.7582867469882"/>
    <n v="8"/>
    <n v="175474.19888192773"/>
    <n v="350.90000000000003"/>
    <m/>
    <n v="114.92"/>
    <n v="465.82000000000005"/>
  </r>
  <r>
    <n v="126"/>
    <s v="MB"/>
    <x v="1"/>
    <s v="MB1E04100V"/>
    <x v="115"/>
    <s v="BUSNAGO"/>
    <x v="24"/>
    <s v="MANZONI, 13"/>
    <n v="228440.56999999998"/>
    <n v="1274.95"/>
    <n v="92646.63"/>
    <n v="81571.08"/>
    <m/>
    <m/>
    <m/>
    <n v="403933.23000000004"/>
    <n v="16157.329200000002"/>
    <n v="8"/>
    <n v="387767.90080000006"/>
    <n v="824.75536"/>
    <m/>
    <n v="317.33"/>
    <n v="1142.08536"/>
  </r>
  <r>
    <n v="127"/>
    <s v="MB"/>
    <x v="1"/>
    <s v="MB1E029008"/>
    <x v="116"/>
    <s v="CARATE BRIANZA"/>
    <x v="31"/>
    <s v="MANZONI 6"/>
    <n v="295907.88699999999"/>
    <n v="7713.511007966863"/>
    <n v="84450.96"/>
    <n v="84949.84"/>
    <m/>
    <m/>
    <m/>
    <n v="473022.19800796686"/>
    <n v="18920.887920318673"/>
    <n v="8"/>
    <n v="454093.31008764816"/>
    <n v="751.79623200000015"/>
    <m/>
    <n v="291.02999999999997"/>
    <n v="1042.8262320000001"/>
  </r>
  <r>
    <n v="128"/>
    <s v="MB"/>
    <x v="1"/>
    <s v="MB1E07100P"/>
    <x v="117"/>
    <s v="CESANO MADERNO"/>
    <x v="36"/>
    <s v="IMMACOLATA, 2"/>
    <n v="167387.32199999999"/>
    <n v="4287.9190401171873"/>
    <n v="48104.98"/>
    <n v="43147.25"/>
    <m/>
    <m/>
    <m/>
    <n v="262927.47104011721"/>
    <n v="10517.098841604688"/>
    <n v="10"/>
    <n v="252400.37219851252"/>
    <n v="428.23836"/>
    <m/>
    <n v="174.38"/>
    <n v="602.61835999999994"/>
  </r>
  <r>
    <n v="129"/>
    <s v="MB"/>
    <x v="1"/>
    <s v="MB1E07200E"/>
    <x v="118"/>
    <s v="CESANO MADERNO"/>
    <x v="119"/>
    <s v="S. MADRE G. COMENSOLI, 3"/>
    <n v="97199.75"/>
    <n v="1407.80904606992"/>
    <n v="37414.980000000003"/>
    <n v="28960.3"/>
    <m/>
    <m/>
    <m/>
    <n v="164982.83904606992"/>
    <n v="6599.3135618427968"/>
    <n v="8"/>
    <n v="158375.52548422711"/>
    <n v="350.90000000000003"/>
    <m/>
    <n v="140.07"/>
    <n v="490.97"/>
  </r>
  <r>
    <n v="130"/>
    <s v="MB"/>
    <x v="1"/>
    <s v="MB1EVP500T"/>
    <x v="119"/>
    <s v="CESANO MADERNO"/>
    <x v="120"/>
    <s v="SAN BERNARDO SNC"/>
    <n v="96102.173999999999"/>
    <n v="3403.399809181537"/>
    <n v="23874.32"/>
    <n v="0"/>
    <m/>
    <m/>
    <m/>
    <n v="123379.89380918152"/>
    <n v="4935.1957523672609"/>
    <n v="6"/>
    <n v="118438.69805681426"/>
    <n v="350.90000000000003"/>
    <m/>
    <n v="96.62"/>
    <n v="447.52000000000004"/>
  </r>
  <r>
    <n v="131"/>
    <s v="MB"/>
    <x v="1"/>
    <s v="MB1E04900D"/>
    <x v="120"/>
    <s v="DESIO"/>
    <x v="48"/>
    <s v="S. PIETRO, 6"/>
    <n v="300794.255"/>
    <n v="5989.8532935858093"/>
    <n v="104761.95"/>
    <n v="89294.85"/>
    <m/>
    <m/>
    <m/>
    <n v="500840.90829358588"/>
    <n v="20033.636331743437"/>
    <n v="8"/>
    <n v="480799.27196184243"/>
    <n v="932.60798399999999"/>
    <m/>
    <n v="356.21"/>
    <n v="1288.817984"/>
  </r>
  <r>
    <n v="132"/>
    <s v="MB"/>
    <x v="1"/>
    <s v="MB1E032004"/>
    <x v="121"/>
    <s v="MEDA"/>
    <x v="121"/>
    <s v="ORSINI  35"/>
    <n v="219227.258"/>
    <n v="18015.263699540472"/>
    <n v="44185.31"/>
    <n v="57920.18"/>
    <m/>
    <m/>
    <m/>
    <n v="339348.01169954048"/>
    <n v="13573.920467981619"/>
    <n v="8"/>
    <n v="325766.09123155888"/>
    <n v="393.34486399999997"/>
    <m/>
    <n v="161.80000000000001"/>
    <n v="555.14486399999998"/>
  </r>
  <r>
    <n v="133"/>
    <s v="MB"/>
    <x v="1"/>
    <s v="MB1E040003"/>
    <x v="122"/>
    <s v="MEDA"/>
    <x v="67"/>
    <s v="MILANO 121"/>
    <n v="218702.16099999996"/>
    <n v="6643.9474810973234"/>
    <n v="38127.65"/>
    <n v="65642.880000000005"/>
    <m/>
    <m/>
    <m/>
    <n v="329116.6384810973"/>
    <n v="13164.665539243892"/>
    <n v="8"/>
    <n v="315943.9729418534"/>
    <n v="350.90000000000003"/>
    <m/>
    <n v="142.36000000000001"/>
    <n v="493.26000000000005"/>
  </r>
  <r>
    <n v="134"/>
    <s v="MB"/>
    <x v="1"/>
    <s v="MB1E03400Q"/>
    <x v="123"/>
    <s v="MONZA"/>
    <x v="71"/>
    <s v="TORNEAMENTO, 5"/>
    <n v="283523.09900000005"/>
    <n v="5817.6117942493984"/>
    <n v="88726.96"/>
    <n v="99912.58"/>
    <m/>
    <m/>
    <m/>
    <n v="477980.25079424947"/>
    <n v="19119.210031769981"/>
    <n v="8"/>
    <n v="458853.04076247948"/>
    <n v="789.86186399999997"/>
    <m/>
    <n v="304.75"/>
    <n v="1094.611864"/>
  </r>
  <r>
    <n v="135"/>
    <s v="MB"/>
    <x v="1"/>
    <s v="MB1E03500G"/>
    <x v="124"/>
    <s v="MONZA"/>
    <x v="78"/>
    <s v="LUCIANO MANARA 34"/>
    <n v="278066.84899999999"/>
    <n v="7785.6201078820814"/>
    <n v="61645.64"/>
    <n v="245743.83"/>
    <m/>
    <m/>
    <m/>
    <n v="593241.93910788209"/>
    <n v="23729.677564315283"/>
    <n v="12"/>
    <n v="569500.26154356683"/>
    <n v="0"/>
    <m/>
    <n v="0"/>
    <n v="0"/>
  </r>
  <r>
    <n v="136"/>
    <s v="MB"/>
    <x v="1"/>
    <s v="MB1E03600B"/>
    <x v="125"/>
    <s v="MONZA"/>
    <x v="80"/>
    <s v="DELLA TACCONA 16"/>
    <n v="166849.10800000001"/>
    <n v="8796.5416359444444"/>
    <n v="25655.99"/>
    <n v="33304.239999999998"/>
    <m/>
    <m/>
    <m/>
    <n v="234605.87963594444"/>
    <n v="9384.2351854377775"/>
    <n v="8"/>
    <n v="225213.64445050666"/>
    <n v="350.90000000000003"/>
    <m/>
    <n v="102.34"/>
    <n v="453.24"/>
  </r>
  <r>
    <n v="137"/>
    <s v="MB"/>
    <x v="1"/>
    <s v="MB1E037007"/>
    <x v="126"/>
    <s v="MONZA"/>
    <x v="76"/>
    <s v="PETRARCA 4"/>
    <n v="265653.022"/>
    <n v="7347.3726376806808"/>
    <n v="74117.3"/>
    <n v="63712.52"/>
    <m/>
    <m/>
    <m/>
    <n v="410830.21463768068"/>
    <n v="16433.208585507229"/>
    <n v="8"/>
    <n v="394389.00605217344"/>
    <n v="659.80428799999993"/>
    <m/>
    <n v="257.86"/>
    <n v="917.66428799999994"/>
  </r>
  <r>
    <n v="138"/>
    <s v="MB"/>
    <x v="1"/>
    <s v="MB1E052009"/>
    <x v="127"/>
    <s v="MONZA"/>
    <x v="72"/>
    <s v="LOMBARDIA 180"/>
    <n v="209523"/>
    <n v="736.55374853670469"/>
    <n v="60576.639999999999"/>
    <n v="62988.53"/>
    <m/>
    <m/>
    <m/>
    <n v="333824.72374853666"/>
    <n v="13352.988949941468"/>
    <n v="8"/>
    <n v="320463.73479859519"/>
    <n v="0"/>
    <m/>
    <n v="0"/>
    <n v="0"/>
  </r>
  <r>
    <n v="139"/>
    <s v="MB"/>
    <x v="1"/>
    <s v="MB1E05500R"/>
    <x v="128"/>
    <s v="MONZA"/>
    <x v="73"/>
    <s v="MONTI E TOGNETTI 10"/>
    <n v="406603.22199999995"/>
    <n v="3848.49"/>
    <n v="115808.28"/>
    <n v="103774.14"/>
    <m/>
    <m/>
    <m/>
    <n v="630034.13199999998"/>
    <n v="25201.365279999998"/>
    <n v="8"/>
    <n v="604824.76671999996"/>
    <n v="1030.9441999999999"/>
    <m/>
    <n v="391.66"/>
    <n v="1422.6042"/>
  </r>
  <r>
    <n v="140"/>
    <s v="MB"/>
    <x v="1"/>
    <s v="MB1E06800V"/>
    <x v="129"/>
    <s v="MONZA"/>
    <x v="77"/>
    <s v="MONTE BARRO 6"/>
    <n v="165759.43300000002"/>
    <n v="11468.617193330661"/>
    <n v="33851.65"/>
    <n v="36206.15"/>
    <m/>
    <m/>
    <m/>
    <n v="247285.85019333067"/>
    <n v="9891.4340077332272"/>
    <n v="8"/>
    <n v="237386.41618559745"/>
    <n v="350.90000000000003"/>
    <m/>
    <n v="128.63999999999999"/>
    <n v="479.54"/>
  </r>
  <r>
    <n v="141"/>
    <s v="MB"/>
    <x v="1"/>
    <s v="MB1E06900P"/>
    <x v="130"/>
    <s v="MONZA"/>
    <x v="75"/>
    <s v="LECCO, 6"/>
    <n v="171152.353"/>
    <n v="438.56868407995125"/>
    <n v="22449.010000000002"/>
    <n v="57701.04"/>
    <m/>
    <m/>
    <m/>
    <n v="251740.97168407997"/>
    <n v="10069.638867363199"/>
    <n v="10"/>
    <n v="241661.33281671678"/>
    <n v="350.90000000000003"/>
    <m/>
    <n v="92.04"/>
    <n v="442.94000000000005"/>
  </r>
  <r>
    <n v="142"/>
    <s v="MB"/>
    <x v="1"/>
    <s v="MB1E05000N"/>
    <x v="131"/>
    <s v="SEREGNO"/>
    <x v="99"/>
    <s v="SCHIAPARELLI 24"/>
    <n v="321271.19400000002"/>
    <n v="9892.4986762347544"/>
    <n v="81600.3"/>
    <n v="82536.259999999995"/>
    <m/>
    <m/>
    <m/>
    <n v="495300.25267623476"/>
    <n v="19812.010107049391"/>
    <n v="8"/>
    <n v="475480.24256918539"/>
    <n v="726.41914400000007"/>
    <m/>
    <n v="281.88"/>
    <n v="1008.2991440000001"/>
  </r>
  <r>
    <n v="143"/>
    <s v="MB"/>
    <x v="1"/>
    <s v="MB1E058008"/>
    <x v="132"/>
    <s v="SEREGNO"/>
    <x v="96"/>
    <s v="EDISON 54D"/>
    <n v="132282.99300000002"/>
    <n v="5863.1346847226059"/>
    <n v="51311.98"/>
    <n v="56240.03"/>
    <m/>
    <m/>
    <m/>
    <n v="245698.13768472263"/>
    <n v="9827.9255073889053"/>
    <n v="12"/>
    <n v="235858.21217733374"/>
    <n v="456.78758399999998"/>
    <m/>
    <n v="184.67"/>
    <n v="641.457584"/>
  </r>
  <r>
    <n v="144"/>
    <s v="MB"/>
    <x v="1"/>
    <s v="MB1E09100X"/>
    <x v="133"/>
    <s v="SEREGNO"/>
    <x v="119"/>
    <s v="VERDI, 77"/>
    <n v="90740.88"/>
    <n v="0"/>
    <n v="36345.980000000003"/>
    <n v="34752.36"/>
    <m/>
    <m/>
    <m/>
    <n v="161839.22000000003"/>
    <n v="6473.5688000000009"/>
    <n v="6"/>
    <n v="155359.65120000002"/>
    <n v="350.90000000000003"/>
    <m/>
    <n v="136.63999999999999"/>
    <n v="487.54"/>
  </r>
  <r>
    <n v="145"/>
    <s v="MB"/>
    <x v="1"/>
    <s v="MB1EP85003"/>
    <x v="134"/>
    <s v="SEREGNO"/>
    <x v="122"/>
    <s v="SAN BENEDETTO 49"/>
    <n v="64778.720000000001"/>
    <n v="0"/>
    <n v="24586.99"/>
    <n v="0"/>
    <m/>
    <m/>
    <m/>
    <n v="89365.71"/>
    <n v="3574.6284000000005"/>
    <n v="4"/>
    <n v="85787.081600000005"/>
    <n v="350.90000000000003"/>
    <m/>
    <n v="98.91"/>
    <n v="449.81000000000006"/>
  </r>
  <r>
    <n v="146"/>
    <s v="MB"/>
    <x v="1"/>
    <s v="MB1E128009"/>
    <x v="135"/>
    <s v="SEVESO"/>
    <x v="123"/>
    <s v="SAN CARLO 4"/>
    <n v="254896.139"/>
    <n v="7682.8429823531005"/>
    <n v="60220.31"/>
    <n v="86496.27"/>
    <m/>
    <m/>
    <m/>
    <n v="409295.5619823531"/>
    <n v="16371.822479294124"/>
    <n v="10"/>
    <n v="392913.73950305895"/>
    <n v="536.09098399999993"/>
    <m/>
    <n v="213.26"/>
    <n v="749.35098399999993"/>
  </r>
  <r>
    <n v="147"/>
    <s v="MB"/>
    <x v="1"/>
    <s v="MB1EQT500D"/>
    <x v="136"/>
    <s v="VEDANO AL LAMBRO"/>
    <x v="124"/>
    <s v="MONTE GRAPPA, 17"/>
    <m/>
    <m/>
    <n v="25299.66"/>
    <m/>
    <m/>
    <m/>
    <m/>
    <n v="25299.66"/>
    <n v="1011.9864"/>
    <n v="2"/>
    <n v="24285.673599999998"/>
    <m/>
    <m/>
    <n v="101.19"/>
    <n v="101.19"/>
  </r>
  <r>
    <n v="148"/>
    <s v="MB"/>
    <x v="2"/>
    <s v="MB1M01900V"/>
    <x v="137"/>
    <s v="ARCORE"/>
    <x v="118"/>
    <s v="EDISON, 25"/>
    <n v="27378.84"/>
    <n v="8240.7079771025037"/>
    <n v="75898.97"/>
    <m/>
    <m/>
    <m/>
    <m/>
    <n v="111518.51797710251"/>
    <n v="4460.7407190841004"/>
    <n v="6"/>
    <n v="107051.77725801841"/>
    <n v="675.66496800000004"/>
    <m/>
    <n v="263.58"/>
    <n v="939.24496799999997"/>
  </r>
  <r>
    <n v="149"/>
    <s v="MB"/>
    <x v="2"/>
    <s v="MB1M020003"/>
    <x v="138"/>
    <s v="BESANA BRIANZA"/>
    <x v="13"/>
    <s v="LEOPARDI 59"/>
    <n v="9342.840000000002"/>
    <n v="1783.6121856019656"/>
    <n v="26012.32"/>
    <m/>
    <m/>
    <m/>
    <m/>
    <n v="37138.772185601963"/>
    <n v="1485.5508874240786"/>
    <n v="6"/>
    <n v="35647.221298177887"/>
    <n v="350.90000000000003"/>
    <m/>
    <n v="103.48"/>
    <n v="454.38000000000005"/>
  </r>
  <r>
    <n v="150"/>
    <s v="MB"/>
    <x v="2"/>
    <s v="MB1M018003"/>
    <x v="139"/>
    <s v="BUSNAGO"/>
    <x v="24"/>
    <s v="MANZONI, 13"/>
    <n v="24029.68"/>
    <n v="0"/>
    <n v="74829.97"/>
    <m/>
    <m/>
    <m/>
    <m/>
    <n v="98859.65"/>
    <n v="3954.386"/>
    <n v="4"/>
    <n v="94901.263999999996"/>
    <n v="666.14856000000009"/>
    <m/>
    <n v="260.14999999999998"/>
    <n v="926.29856000000007"/>
  </r>
  <r>
    <n v="151"/>
    <s v="MB"/>
    <x v="2"/>
    <s v="MB1M02100V"/>
    <x v="140"/>
    <s v="CARATE BRIANZA"/>
    <x v="31"/>
    <s v="VIA A. COLOMBO N. 2"/>
    <n v="28920.759999999995"/>
    <n v="12983.42187613641"/>
    <n v="85163.63"/>
    <m/>
    <m/>
    <m/>
    <m/>
    <n v="127067.8118761364"/>
    <n v="5082.7124750454559"/>
    <n v="6"/>
    <n v="121979.09940109095"/>
    <n v="758.14050400000008"/>
    <m/>
    <n v="293.31"/>
    <n v="1051.4505040000001"/>
  </r>
  <r>
    <n v="152"/>
    <s v="MB"/>
    <x v="2"/>
    <s v="MB1M01000C"/>
    <x v="141"/>
    <s v="CESANO MADERNO"/>
    <x v="125"/>
    <s v="SAN CARLO, 20"/>
    <n v="15437.480000000001"/>
    <n v="4581.1697385762855"/>
    <n v="39196.65"/>
    <n v="4986.41"/>
    <m/>
    <m/>
    <m/>
    <n v="64201.70973857629"/>
    <n v="2568.0683895430516"/>
    <n v="8"/>
    <n v="61625.641349033242"/>
    <n v="350.90000000000003"/>
    <m/>
    <n v="145.79"/>
    <n v="496.69000000000005"/>
  </r>
  <r>
    <n v="153"/>
    <s v="MB"/>
    <x v="2"/>
    <s v="MB1M011008"/>
    <x v="142"/>
    <s v="CESANO MADERNO"/>
    <x v="119"/>
    <s v="S. MADRE G. COMENSOLI, 3"/>
    <n v="8824.4800000000014"/>
    <n v="0"/>
    <n v="23161.66"/>
    <m/>
    <m/>
    <m/>
    <m/>
    <n v="31986.14"/>
    <n v="1279.4456"/>
    <n v="4"/>
    <n v="30702.6944"/>
    <n v="350.90000000000003"/>
    <m/>
    <n v="94.33"/>
    <n v="445.23"/>
  </r>
  <r>
    <n v="154"/>
    <s v="MB"/>
    <x v="2"/>
    <s v="MB1M012004"/>
    <x v="143"/>
    <s v="DESIO"/>
    <x v="48"/>
    <s v="S. PIETRO, 6"/>
    <n v="29311.760000000006"/>
    <n v="2823.5147791164659"/>
    <n v="88726.94"/>
    <m/>
    <m/>
    <m/>
    <m/>
    <n v="120862.21477911648"/>
    <n v="4834.4885911646588"/>
    <n v="6"/>
    <n v="116021.72618795182"/>
    <n v="789.86186399999997"/>
    <m/>
    <n v="304.75"/>
    <n v="1094.611864"/>
  </r>
  <r>
    <n v="155"/>
    <s v="MB"/>
    <x v="2"/>
    <s v="MB1M02200P"/>
    <x v="144"/>
    <s v="MONZA"/>
    <x v="78"/>
    <s v="LUCIANO MANARA, 34"/>
    <n v="17950.099999999999"/>
    <n v="4981.9708441230041"/>
    <n v="48104.98"/>
    <n v="28052.39"/>
    <m/>
    <m/>
    <m/>
    <n v="99089.440844123004"/>
    <n v="3963.5776337649204"/>
    <n v="10"/>
    <n v="95115.863210358089"/>
    <n v="0"/>
    <m/>
    <n v="0"/>
    <n v="0"/>
  </r>
  <r>
    <n v="156"/>
    <s v="MB"/>
    <x v="2"/>
    <s v="MB1M02300E"/>
    <x v="145"/>
    <s v="MONZA"/>
    <x v="77"/>
    <s v="MONTE BARRO 6"/>
    <n v="12200.18"/>
    <n v="6689.1032982455436"/>
    <n v="32069.99"/>
    <m/>
    <m/>
    <m/>
    <m/>
    <n v="50959.273298245549"/>
    <n v="2038.3709319298221"/>
    <n v="6"/>
    <n v="48914.902366315728"/>
    <n v="350.90000000000003"/>
    <m/>
    <n v="122.92"/>
    <n v="473.82000000000005"/>
  </r>
  <r>
    <n v="157"/>
    <s v="MB"/>
    <x v="2"/>
    <s v="MB1M02400A"/>
    <x v="146"/>
    <s v="MONZA"/>
    <x v="73"/>
    <s v="MONTI E TOGNETTI 10"/>
    <n v="24778.560000000001"/>
    <n v="2473.9869872876857"/>
    <n v="74473.63"/>
    <m/>
    <m/>
    <m/>
    <m/>
    <n v="101726.17698728769"/>
    <n v="4069.0470794915077"/>
    <n v="6"/>
    <n v="97651.129907796188"/>
    <n v="662.97642400000007"/>
    <m/>
    <n v="259.01"/>
    <n v="921.98642400000006"/>
  </r>
  <r>
    <n v="158"/>
    <s v="MB"/>
    <x v="2"/>
    <s v="MB1M026002"/>
    <x v="147"/>
    <s v="MONZA"/>
    <x v="71"/>
    <s v="TORNEAMENTO, 5"/>
    <n v="16652.079999999998"/>
    <n v="5950.857678221053"/>
    <n v="44541.65"/>
    <m/>
    <m/>
    <m/>
    <m/>
    <n v="67144.587678221054"/>
    <n v="2685.7835071288423"/>
    <n v="6"/>
    <n v="64452.804171092212"/>
    <n v="396.51700000000005"/>
    <m/>
    <n v="162.94999999999999"/>
    <n v="559.4670000000001"/>
  </r>
  <r>
    <n v="159"/>
    <s v="MB"/>
    <x v="2"/>
    <s v="MB1M02700T"/>
    <x v="148"/>
    <s v="MONZA"/>
    <x v="72"/>
    <s v="LOMBARDIA 180"/>
    <n v="17361.48"/>
    <n v="7325.7647310273205"/>
    <n v="46679.65"/>
    <m/>
    <m/>
    <m/>
    <m/>
    <n v="71366.894731027322"/>
    <n v="2854.6757892410928"/>
    <n v="6"/>
    <n v="68506.218941786225"/>
    <n v="0"/>
    <m/>
    <n v="0"/>
    <n v="0"/>
  </r>
  <r>
    <n v="160"/>
    <s v="MB"/>
    <x v="2"/>
    <s v="MB1M02800N"/>
    <x v="149"/>
    <s v="MONZA"/>
    <x v="76"/>
    <s v="PETRARCA 4"/>
    <n v="15830.600000000002"/>
    <n v="7743.3635753750223"/>
    <n v="39552.980000000003"/>
    <m/>
    <m/>
    <m/>
    <m/>
    <n v="63126.943575375029"/>
    <n v="2525.077743015001"/>
    <n v="6"/>
    <n v="60595.865832360025"/>
    <n v="352.10709600000001"/>
    <m/>
    <n v="146.94"/>
    <n v="499.04709600000001"/>
  </r>
  <r>
    <n v="161"/>
    <s v="MB"/>
    <x v="2"/>
    <s v="MB1M02900D"/>
    <x v="150"/>
    <s v="MONZA"/>
    <x v="75"/>
    <s v="LECCO, 6"/>
    <n v="9294.44"/>
    <n v="1185.7093096158733"/>
    <n v="22448.99"/>
    <m/>
    <m/>
    <m/>
    <m/>
    <n v="32929.139309615872"/>
    <n v="1317.165572384635"/>
    <n v="6"/>
    <n v="31605.973737231237"/>
    <n v="350.90000000000003"/>
    <m/>
    <n v="92.04"/>
    <n v="442.94000000000005"/>
  </r>
  <r>
    <n v="162"/>
    <s v="MB"/>
    <x v="2"/>
    <s v="MB1M01500G"/>
    <x v="151"/>
    <s v="SEREGNO"/>
    <x v="119"/>
    <s v="VERDI, 77"/>
    <n v="12973.26"/>
    <n v="1480.0184538964622"/>
    <n v="33495.32"/>
    <m/>
    <m/>
    <m/>
    <m/>
    <n v="47948.598453896462"/>
    <n v="1917.9439381558586"/>
    <n v="6"/>
    <n v="46024.654515740607"/>
    <n v="350.90000000000003"/>
    <m/>
    <n v="127.5"/>
    <n v="478.40000000000003"/>
  </r>
  <r>
    <n v="163"/>
    <s v="MB"/>
    <x v="2"/>
    <s v="MB1M01600B"/>
    <x v="152"/>
    <s v="SEREGNO"/>
    <x v="96"/>
    <s v="EDISON 54D"/>
    <n v="11776.28"/>
    <n v="1570.7715530338937"/>
    <n v="30288.32"/>
    <n v="1546.41"/>
    <m/>
    <m/>
    <m/>
    <n v="45181.781553033899"/>
    <n v="1807.2712621213559"/>
    <n v="8"/>
    <n v="43366.510290912542"/>
    <n v="350.90000000000003"/>
    <m/>
    <n v="117.2"/>
    <n v="468.1"/>
  </r>
  <r>
    <n v="164"/>
    <s v="MB"/>
    <x v="2"/>
    <s v="MB1M017007"/>
    <x v="153"/>
    <s v="SEREGNO"/>
    <x v="99"/>
    <s v="SCHIAPARELLI 24"/>
    <n v="21514.720000000001"/>
    <n v="7364.1049134960094"/>
    <n v="59507.64"/>
    <m/>
    <m/>
    <m/>
    <m/>
    <n v="88386.464913496005"/>
    <n v="3535.4585965398401"/>
    <n v="6"/>
    <n v="84845.006316956162"/>
    <n v="529.746712"/>
    <m/>
    <n v="210.98"/>
    <n v="740.72671200000002"/>
  </r>
  <r>
    <n v="165"/>
    <s v="MB"/>
    <x v="2"/>
    <s v="MB1M009008"/>
    <x v="154"/>
    <s v="SEVESO"/>
    <x v="123"/>
    <s v="SAN CARLO 4"/>
    <n v="24998.260000000002"/>
    <n v="6868.6859913395137"/>
    <n v="78036.97"/>
    <m/>
    <m/>
    <m/>
    <m/>
    <n v="109903.91599133951"/>
    <n v="4396.1566396535809"/>
    <n v="6"/>
    <n v="105501.75935168593"/>
    <n v="694.69778399999996"/>
    <m/>
    <n v="270.44"/>
    <n v="965.13778400000001"/>
  </r>
  <r>
    <n v="166"/>
    <s v="MB"/>
    <x v="3"/>
    <s v="MBPS28500G-MBPSIE500B"/>
    <x v="155"/>
    <s v="BUSNAGO"/>
    <x v="24"/>
    <s v="MANZONI, 13"/>
    <n v="0"/>
    <n v="0"/>
    <n v="37414.980000000003"/>
    <m/>
    <m/>
    <n v="619.73"/>
    <n v="469.26"/>
    <n v="38503.970000000008"/>
    <n v="1540.1588000000004"/>
    <n v="6"/>
    <n v="36957.811200000011"/>
    <n v="701.8"/>
    <n v="5952.14"/>
    <n v="160.07"/>
    <n v="6814.01"/>
  </r>
  <r>
    <n v="167"/>
    <s v="MB"/>
    <x v="3"/>
    <s v="MBPC27500T-MBPMM55007-MBPS345002-MBPSTE500O-MBRH00500P"/>
    <x v="156"/>
    <s v="CARATE BRIANZA"/>
    <x v="126"/>
    <s v="VIA DEI GAGGIOLI, 2"/>
    <n v="44311.46"/>
    <n v="18983.64"/>
    <n v="244444.55"/>
    <m/>
    <m/>
    <n v="3992.94"/>
    <n v="0"/>
    <n v="311732.58999999997"/>
    <n v="12469.303599999999"/>
    <n v="8"/>
    <n v="299255.28639999998"/>
    <n v="0"/>
    <n v="18848.46"/>
    <n v="0"/>
    <n v="18848.46"/>
  </r>
  <r>
    <n v="168"/>
    <s v="MB"/>
    <x v="3"/>
    <s v="MBPCZI5004-MBPS1Q500V-MBPS23500E-MBPSFH500F-MBPSUD500O-MBTD35500C"/>
    <x v="157"/>
    <s v="MONZA"/>
    <x v="73"/>
    <s v="MONTI E TOGNETTI 10"/>
    <n v="27872.42"/>
    <n v="15808.08"/>
    <n v="150372.60999999999"/>
    <m/>
    <m/>
    <n v="2013.46"/>
    <n v="1805.02"/>
    <n v="197871.58999999997"/>
    <n v="7914.8635999999988"/>
    <n v="10"/>
    <n v="189946.72639999996"/>
    <n v="2190.29"/>
    <n v="16864.400000000001"/>
    <n v="602.59"/>
    <n v="19657.280000000002"/>
  </r>
  <r>
    <n v="169"/>
    <s v="MB"/>
    <x v="3"/>
    <s v="MBSL05500V"/>
    <x v="158"/>
    <s v="MONZA"/>
    <x v="75"/>
    <s v="LECCO,6"/>
    <n v="20183.8"/>
    <n v="239.64"/>
    <n v="136831.94"/>
    <m/>
    <m/>
    <n v="1733.67"/>
    <n v="1358.39"/>
    <n v="160347.44000000003"/>
    <n v="6413.8976000000011"/>
    <n v="10"/>
    <n v="153923.54240000003"/>
    <n v="1218.0999999999999"/>
    <n v="14681.96"/>
    <n v="459.13"/>
    <n v="16359.189999999999"/>
  </r>
  <r>
    <n v="170"/>
    <s v="MB"/>
    <x v="3"/>
    <s v="MBPM145009-MBPQ035002-MBPS67500C"/>
    <x v="159"/>
    <s v="MONZA"/>
    <x v="76"/>
    <s v="PETRARCA 4"/>
    <n v="22873.72"/>
    <n v="0"/>
    <n v="106543.62"/>
    <m/>
    <m/>
    <n v="1239.46"/>
    <n v="1092.8800000000001"/>
    <n v="131749.68"/>
    <n v="5269.9871999999996"/>
    <n v="8"/>
    <n v="126471.69279999999"/>
    <n v="1142.73"/>
    <n v="11705.89"/>
    <n v="401.93"/>
    <n v="13250.55"/>
  </r>
  <r>
    <n v="171"/>
    <s v="MB"/>
    <x v="3"/>
    <s v="MBPL20500D-MBPL73500N"/>
    <x v="160"/>
    <s v="MONZA"/>
    <x v="71"/>
    <s v=" TORNEAMENTO, 5"/>
    <n v="5185.91"/>
    <n v="0"/>
    <n v="64852.639999999999"/>
    <m/>
    <m/>
    <n v="682.49"/>
    <n v="747.11"/>
    <n v="71468.150000000009"/>
    <n v="2858.7260000000006"/>
    <n v="8"/>
    <n v="68601.424000000014"/>
    <n v="867.96"/>
    <n v="3571.29"/>
    <n v="248.13"/>
    <n v="4687.38"/>
  </r>
  <r>
    <n v="172"/>
    <s v="MB"/>
    <x v="3"/>
    <s v="MBPC215006-MBPM005002-MBPMZF5000-MBRFZ6500C"/>
    <x v="161"/>
    <s v="MONZA"/>
    <x v="127"/>
    <s v="APPIANI 1"/>
    <n v="7003.17"/>
    <n v="21930.57"/>
    <n v="114026.61"/>
    <m/>
    <m/>
    <n v="2157.2800000000002"/>
    <n v="1870.88"/>
    <n v="146988.51"/>
    <n v="5879.5404000000008"/>
    <n v="10"/>
    <n v="141098.96960000001"/>
    <n v="1411.15"/>
    <n v="15475.6"/>
    <n v="445.93"/>
    <n v="17332.68"/>
  </r>
  <r>
    <n v="173"/>
    <s v="MB"/>
    <x v="3"/>
    <s v="MBPMAF500I-MBPS365007"/>
    <x v="162"/>
    <s v="MONZA"/>
    <x v="72"/>
    <s v="LOMBARDIA 180"/>
    <n v="0"/>
    <n v="0"/>
    <n v="21380"/>
    <m/>
    <m/>
    <n v="360.85"/>
    <n v="0"/>
    <n v="21740.85"/>
    <n v="869.63400000000001"/>
    <n v="4"/>
    <n v="20867.216"/>
    <n v="0"/>
    <n v="2976.07"/>
    <n v="0"/>
    <n v="2976.07"/>
  </r>
  <r>
    <n v="174"/>
    <s v="MB"/>
    <x v="3"/>
    <s v="MBRC6C500E"/>
    <x v="163"/>
    <s v="MONZA"/>
    <x v="128"/>
    <s v="MONTE OLIVETO 7"/>
    <n v="0"/>
    <n v="961.12"/>
    <n v="15322.33"/>
    <m/>
    <m/>
    <n v="585.74"/>
    <n v="302.55"/>
    <n v="17171.740000000002"/>
    <n v="686.8696000000001"/>
    <n v="8"/>
    <n v="16476.8704"/>
    <n v="350.9"/>
    <n v="4563.3100000000004"/>
    <n v="69.17"/>
    <n v="4983.38"/>
  </r>
  <r>
    <n v="175"/>
    <s v="MB"/>
    <x v="3"/>
    <s v="MBPS0G5007-MBPS245005-MBRH02500X"/>
    <x v="164"/>
    <s v="SEREGNO"/>
    <x v="119"/>
    <s v="VERDI, 77"/>
    <n v="10153.280000000001"/>
    <n v="19865.04"/>
    <n v="101554.96"/>
    <m/>
    <m/>
    <n v="2753.48"/>
    <n v="2021.12"/>
    <n v="136347.88"/>
    <n v="5453.9152000000004"/>
    <n v="10"/>
    <n v="130883.9648"/>
    <n v="1266.44"/>
    <n v="11309.07"/>
    <n v="385.92"/>
    <n v="12961.43"/>
  </r>
  <r>
    <n v="176"/>
    <s v="MB"/>
    <x v="3"/>
    <s v="MBPL315001-MBPS40500C"/>
    <x v="165"/>
    <s v="SEREGNO"/>
    <x v="99"/>
    <s v="TORRICELLI 37"/>
    <n v="13394.46"/>
    <n v="1701.13"/>
    <n v="51668.31"/>
    <m/>
    <m/>
    <n v="627.57000000000005"/>
    <n v="487.79"/>
    <n v="67879.259999999995"/>
    <n v="2715.1704"/>
    <n v="10"/>
    <n v="65154.089599999992"/>
    <n v="701.4"/>
    <n v="4960.12"/>
    <n v="205.82"/>
    <n v="5867.3399999999992"/>
  </r>
  <r>
    <n v="177"/>
    <s v="MB"/>
    <x v="3"/>
    <s v="MBPS8T500R-MBTD37500N-MBTL09500P"/>
    <x v="166"/>
    <s v="SEREGNO"/>
    <x v="129"/>
    <s v="PARINI, 101"/>
    <n v="3956.1"/>
    <n v="0"/>
    <n v="54518.97"/>
    <m/>
    <m/>
    <n v="1095.6400000000001"/>
    <n v="0"/>
    <n v="59570.71"/>
    <n v="2382.8283999999999"/>
    <n v="8"/>
    <n v="57179.881600000001"/>
    <n v="0"/>
    <n v="10912.27"/>
    <n v="0"/>
    <n v="10912.27"/>
  </r>
  <r>
    <n v="178"/>
    <s v="MB"/>
    <x v="4"/>
    <m/>
    <x v="167"/>
    <s v="BRUGHERIO"/>
    <x v="130"/>
    <s v="P.zza C. BATTISTI 1"/>
    <m/>
    <m/>
    <m/>
    <m/>
    <n v="5384.15"/>
    <m/>
    <m/>
    <n v="5384.15"/>
    <n v="0"/>
    <n v="0"/>
    <n v="5384.15"/>
    <m/>
    <m/>
    <m/>
    <m/>
  </r>
  <r>
    <n v="179"/>
    <s v="MB"/>
    <x v="4"/>
    <m/>
    <x v="168"/>
    <s v="LISSONE"/>
    <x v="131"/>
    <s v="VIA DEL TIGLIO 10"/>
    <m/>
    <m/>
    <m/>
    <m/>
    <n v="6730.19"/>
    <m/>
    <m/>
    <n v="6730.19"/>
    <n v="0"/>
    <n v="0"/>
    <n v="6730.19"/>
    <m/>
    <m/>
    <m/>
    <m/>
  </r>
  <r>
    <n v="180"/>
    <s v="MB"/>
    <x v="4"/>
    <m/>
    <x v="169"/>
    <s v="MEDA"/>
    <x v="132"/>
    <s v="VIA P. ORSI, 9 "/>
    <m/>
    <m/>
    <m/>
    <m/>
    <n v="6730.19"/>
    <m/>
    <m/>
    <n v="6730.19"/>
    <n v="269.20760000000001"/>
    <n v="2"/>
    <n v="6458.9823999999999"/>
    <m/>
    <m/>
    <m/>
    <m/>
  </r>
  <r>
    <n v="181"/>
    <s v="MB"/>
    <x v="4"/>
    <m/>
    <x v="170"/>
    <s v="VERANO BRIANZA"/>
    <x v="133"/>
    <s v="VIA S. GIUSEPPE 9/11"/>
    <m/>
    <m/>
    <m/>
    <m/>
    <n v="6730.19"/>
    <m/>
    <m/>
    <n v="6730.19"/>
    <n v="0"/>
    <n v="0"/>
    <n v="6730.19"/>
    <m/>
    <m/>
    <m/>
    <m/>
  </r>
  <r>
    <n v="182"/>
    <s v="MB"/>
    <x v="4"/>
    <m/>
    <x v="171"/>
    <s v="VIMERCATE"/>
    <x v="134"/>
    <s v="Piazza Marconi 7/D"/>
    <m/>
    <m/>
    <m/>
    <m/>
    <n v="6730.19"/>
    <m/>
    <m/>
    <n v="6730.19"/>
    <n v="269.20760000000001"/>
    <n v="2"/>
    <n v="6458.9823999999999"/>
    <m/>
    <m/>
    <m/>
    <m/>
  </r>
  <r>
    <m/>
    <m/>
    <x v="4"/>
    <m/>
    <x v="172"/>
    <m/>
    <x v="135"/>
    <m/>
    <n v="12158425.582"/>
    <n v="1086249.0301779576"/>
    <n v="4672341.299999998"/>
    <n v="1926973.7599999998"/>
    <n v="177676.99"/>
    <n v="17862.309999999998"/>
    <n v="10155"/>
    <n v="20049683.972177956"/>
    <n v="776047.48618371598"/>
    <n v="1152"/>
    <n v="19272484.485994235"/>
    <n v="73797.831552000076"/>
    <n v="121820.58"/>
    <n v="24863.549999999996"/>
    <n v="220481.96155200002"/>
  </r>
  <r>
    <m/>
    <m/>
    <x v="4"/>
    <m/>
    <x v="173"/>
    <m/>
    <x v="135"/>
    <m/>
    <m/>
    <m/>
    <m/>
    <m/>
    <m/>
    <m/>
    <m/>
    <m/>
    <m/>
    <m/>
    <m/>
    <m/>
    <m/>
    <m/>
    <m/>
  </r>
  <r>
    <s v="(*) I CONTRIBUTI STRAORDINARI COVID-19 EROGATI PER L'A.S. 2019/20 NON SONO SOGGETTI ALL'APPLICAZIONE DELLE RITENUTE IRES 4% E BOLLO (€ 2,00)"/>
    <m/>
    <x v="4"/>
    <m/>
    <x v="173"/>
    <m/>
    <x v="135"/>
    <m/>
    <m/>
    <m/>
    <m/>
    <m/>
    <m/>
    <m/>
    <m/>
    <m/>
    <m/>
    <m/>
    <m/>
    <m/>
    <m/>
    <m/>
    <m/>
  </r>
  <r>
    <m/>
    <m/>
    <x v="4"/>
    <m/>
    <x v="173"/>
    <m/>
    <x v="135"/>
    <m/>
    <m/>
    <m/>
    <m/>
    <m/>
    <m/>
    <m/>
    <m/>
    <m/>
    <m/>
    <m/>
    <m/>
    <m/>
    <m/>
    <m/>
    <m/>
  </r>
  <r>
    <m/>
    <m/>
    <x v="4"/>
    <m/>
    <x v="173"/>
    <m/>
    <x v="135"/>
    <m/>
    <m/>
    <m/>
    <m/>
    <m/>
    <m/>
    <m/>
    <m/>
    <m/>
    <m/>
    <m/>
    <m/>
    <m/>
    <m/>
    <m/>
    <m/>
  </r>
  <r>
    <m/>
    <m/>
    <x v="5"/>
    <m/>
    <x v="174"/>
    <m/>
    <x v="135"/>
    <m/>
    <m/>
    <m/>
    <m/>
    <m/>
    <m/>
    <m/>
    <m/>
    <m/>
    <m/>
    <m/>
    <m/>
    <m/>
    <m/>
    <m/>
    <m/>
  </r>
  <r>
    <m/>
    <m/>
    <x v="4"/>
    <m/>
    <x v="173"/>
    <m/>
    <x v="135"/>
    <m/>
    <m/>
    <m/>
    <m/>
    <m/>
    <m/>
    <m/>
    <m/>
    <m/>
    <m/>
    <m/>
    <m/>
    <m/>
    <m/>
    <m/>
    <m/>
  </r>
  <r>
    <m/>
    <m/>
    <x v="4"/>
    <m/>
    <x v="173"/>
    <m/>
    <x v="135"/>
    <m/>
    <m/>
    <m/>
    <m/>
    <m/>
    <m/>
    <m/>
    <m/>
    <m/>
    <m/>
    <m/>
    <m/>
    <m/>
    <m/>
    <m/>
    <m/>
  </r>
  <r>
    <m/>
    <m/>
    <x v="4"/>
    <m/>
    <x v="175"/>
    <m/>
    <x v="135"/>
    <m/>
    <m/>
    <m/>
    <m/>
    <m/>
    <m/>
    <m/>
    <m/>
    <m/>
    <m/>
    <m/>
    <m/>
    <m/>
    <m/>
    <m/>
    <m/>
  </r>
  <r>
    <m/>
    <m/>
    <x v="4"/>
    <m/>
    <x v="173"/>
    <m/>
    <x v="135"/>
    <m/>
    <m/>
    <m/>
    <m/>
    <m/>
    <m/>
    <m/>
    <m/>
    <m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82">
  <r>
    <n v="1"/>
    <s v="MB"/>
    <x v="0"/>
    <s v="MB1A265007"/>
    <x v="0"/>
    <s v="AICURZIO"/>
    <x v="0"/>
    <s v="VIA DELLA VITTORIA ,2"/>
    <n v="44931.94"/>
    <n v="2835.7918042653478"/>
    <n v="7115.04"/>
    <m/>
    <m/>
    <m/>
    <m/>
    <n v="54882.771804265351"/>
    <n v="2195.3108721706139"/>
    <n v="6"/>
    <n v="52681.460932094735"/>
  </r>
  <r>
    <n v="2"/>
    <s v="MB"/>
    <x v="0"/>
    <s v="MB1A26700V"/>
    <x v="1"/>
    <s v="ALBIATE"/>
    <x v="1"/>
    <s v="G.VIGANO' 14"/>
    <n v="76559.450000000012"/>
    <n v="2666.6196138696696"/>
    <n v="12713.76"/>
    <m/>
    <n v="4711.13"/>
    <m/>
    <m/>
    <n v="96650.95961386968"/>
    <n v="3866.0383845547872"/>
    <n v="8"/>
    <n v="92776.921229314888"/>
  </r>
  <r>
    <n v="3"/>
    <s v="MB"/>
    <x v="0"/>
    <s v="MB1ACM5004"/>
    <x v="2"/>
    <s v="ALBIATE"/>
    <x v="2"/>
    <s v="BATTISTI 13"/>
    <n v="9713.8299999999981"/>
    <n v="11315.50432632857"/>
    <n v="6531.84"/>
    <m/>
    <m/>
    <m/>
    <m/>
    <n v="27561.174326328568"/>
    <n v="1102.4469730531428"/>
    <n v="6"/>
    <n v="26452.727353275426"/>
  </r>
  <r>
    <n v="4"/>
    <s v="MB"/>
    <x v="0"/>
    <s v="MB1A26900E"/>
    <x v="3"/>
    <s v="ARCORE"/>
    <x v="3"/>
    <s v="TOMASELLI, 1"/>
    <n v="41587.770000000004"/>
    <n v="13252.34"/>
    <n v="9447.84"/>
    <m/>
    <n v="4711.13"/>
    <m/>
    <m/>
    <n v="68999.08"/>
    <n v="2759.9632000000001"/>
    <n v="8"/>
    <n v="66231.116800000003"/>
  </r>
  <r>
    <n v="5"/>
    <s v="MB"/>
    <x v="0"/>
    <s v="MB1A27000P"/>
    <x v="4"/>
    <s v="ARCORE"/>
    <x v="4"/>
    <s v="FUMAGALLI 14"/>
    <n v="33192.57"/>
    <n v="0"/>
    <n v="4665.6000000000004"/>
    <m/>
    <m/>
    <m/>
    <m/>
    <n v="37858.17"/>
    <n v="1514.3268"/>
    <n v="4"/>
    <n v="36339.843199999996"/>
  </r>
  <r>
    <n v="6"/>
    <s v="MB"/>
    <x v="0"/>
    <s v="MB1AZ0500Q"/>
    <x v="5"/>
    <s v="ARCORE"/>
    <x v="5"/>
    <s v="BUONARROTI, 40/A"/>
    <n v="28079.559999999998"/>
    <n v="0"/>
    <n v="3149.28"/>
    <m/>
    <m/>
    <m/>
    <m/>
    <n v="31228.839999999997"/>
    <n v="1249.1535999999999"/>
    <n v="4"/>
    <n v="29975.686399999995"/>
  </r>
  <r>
    <n v="7"/>
    <s v="MB"/>
    <x v="0"/>
    <s v="MB1A27500T"/>
    <x v="6"/>
    <s v="BARLASSINA"/>
    <x v="6"/>
    <s v="MONTESSORI, 3"/>
    <n v="76559.450000000012"/>
    <n v="1907.4024609902438"/>
    <n v="17496"/>
    <m/>
    <n v="6730.19"/>
    <m/>
    <m/>
    <n v="102693.04246099025"/>
    <n v="4107.72169843961"/>
    <n v="8"/>
    <n v="98577.320762550647"/>
  </r>
  <r>
    <n v="8"/>
    <s v="MB"/>
    <x v="0"/>
    <s v="MB1A278009"/>
    <x v="7"/>
    <s v="BERNAREGGIO"/>
    <x v="7"/>
    <s v="OBIZZONE, 35"/>
    <n v="44931.94"/>
    <n v="0"/>
    <n v="6765.12"/>
    <m/>
    <m/>
    <m/>
    <m/>
    <n v="51697.060000000005"/>
    <n v="2067.8824000000004"/>
    <n v="4"/>
    <n v="49625.177600000003"/>
  </r>
  <r>
    <n v="9"/>
    <s v="MB"/>
    <x v="0"/>
    <s v="MB1A279005"/>
    <x v="8"/>
    <s v="BERNAREGGIO"/>
    <x v="8"/>
    <s v="LANFRANCONI, 5"/>
    <n v="22248.31"/>
    <n v="8879.1516550912092"/>
    <n v="5015.5200000000004"/>
    <m/>
    <m/>
    <m/>
    <m/>
    <n v="36142.981655091207"/>
    <n v="1445.7192662036484"/>
    <n v="6"/>
    <n v="34691.262388887561"/>
  </r>
  <r>
    <n v="10"/>
    <s v="MB"/>
    <x v="0"/>
    <s v="MB1A281005"/>
    <x v="9"/>
    <s v="BESANA BRIANZA"/>
    <x v="9"/>
    <s v="RIMEMBRANZE 7"/>
    <n v="44931.94"/>
    <n v="0"/>
    <n v="7115.04"/>
    <m/>
    <n v="4711.13"/>
    <m/>
    <m/>
    <n v="56758.11"/>
    <n v="2270.3244"/>
    <n v="6"/>
    <n v="54481.785600000003"/>
  </r>
  <r>
    <n v="11"/>
    <s v="MB"/>
    <x v="0"/>
    <s v="MB1A282001"/>
    <x v="10"/>
    <s v="BESANA BRIANZA"/>
    <x v="10"/>
    <s v="SAN SIRO, 27"/>
    <n v="44931.94"/>
    <n v="0"/>
    <n v="6181.92"/>
    <m/>
    <n v="6730.19"/>
    <m/>
    <m/>
    <n v="57844.05"/>
    <n v="2313.7620000000002"/>
    <n v="6"/>
    <n v="55524.288"/>
  </r>
  <r>
    <n v="12"/>
    <s v="MB"/>
    <x v="0"/>
    <s v="MB1A28300R"/>
    <x v="11"/>
    <s v="BESANA BRIANZA"/>
    <x v="11"/>
    <s v="MANDIONI, 26"/>
    <n v="21453.199999999997"/>
    <n v="6672.3045336846153"/>
    <n v="2916"/>
    <m/>
    <m/>
    <m/>
    <m/>
    <n v="31041.504533684612"/>
    <n v="1241.6601813473844"/>
    <n v="6"/>
    <n v="29793.844352337226"/>
  </r>
  <r>
    <n v="13"/>
    <s v="MB"/>
    <x v="0"/>
    <s v="MB1A28500C"/>
    <x v="12"/>
    <s v="BESANA BRIANZA"/>
    <x v="12"/>
    <s v="DELLA VALLE 1"/>
    <n v="33192.57"/>
    <n v="0"/>
    <n v="3849.12"/>
    <m/>
    <m/>
    <m/>
    <m/>
    <n v="37041.69"/>
    <n v="1481.6676000000002"/>
    <n v="4"/>
    <n v="35556.022400000002"/>
  </r>
  <r>
    <n v="14"/>
    <s v="MB"/>
    <x v="0"/>
    <s v="MB1ATB500G"/>
    <x v="13"/>
    <s v="BESANA BRIANZA"/>
    <x v="13"/>
    <s v="LEOPARDI 59"/>
    <n v="21453.200000000001"/>
    <n v="7016.6668006821337"/>
    <n v="3032.64"/>
    <m/>
    <n v="2692.08"/>
    <m/>
    <m/>
    <n v="34194.586800682133"/>
    <n v="1367.7834720272854"/>
    <n v="8"/>
    <n v="32818.803328654845"/>
  </r>
  <r>
    <n v="15"/>
    <s v="MB"/>
    <x v="0"/>
    <s v="MB1A286008"/>
    <x v="14"/>
    <s v="BESANA BRIANZA"/>
    <x v="14"/>
    <s v="ALESSANDRO MANZONI 10"/>
    <n v="44931.94"/>
    <n v="2742.9358628887444"/>
    <n v="0"/>
    <m/>
    <m/>
    <m/>
    <m/>
    <n v="47674.875862888744"/>
    <n v="1906.9950345155498"/>
    <n v="4"/>
    <n v="45763.880828373192"/>
  </r>
  <r>
    <n v="16"/>
    <s v="MB"/>
    <x v="0"/>
    <s v="MB1A287004"/>
    <x v="15"/>
    <s v="BIASSONO"/>
    <x v="15"/>
    <s v="PORTA MUGNAIA 54"/>
    <n v="111777.56"/>
    <n v="16095.815986737443"/>
    <n v="19828.8"/>
    <m/>
    <n v="4711.13"/>
    <m/>
    <m/>
    <n v="152413.30598673745"/>
    <n v="6096.5322394694986"/>
    <n v="8"/>
    <n v="146308.77374726796"/>
  </r>
  <r>
    <n v="17"/>
    <s v="MB"/>
    <x v="0"/>
    <s v="MB1A28800X"/>
    <x v="16"/>
    <s v="BIASSONO"/>
    <x v="16"/>
    <s v="VIA OSCULATI 5"/>
    <n v="29601.97"/>
    <n v="5574.3573391462342"/>
    <n v="3965.76"/>
    <m/>
    <m/>
    <m/>
    <m/>
    <n v="39142.087339146237"/>
    <n v="1565.6834935658496"/>
    <n v="6"/>
    <n v="37570.403845580389"/>
  </r>
  <r>
    <n v="18"/>
    <s v="MB"/>
    <x v="0"/>
    <s v="MB1A29600V"/>
    <x v="17"/>
    <s v="BOVISIO MASCIAGO"/>
    <x v="17"/>
    <s v="VIA L. DA VINCI 7"/>
    <n v="88298.820000000022"/>
    <n v="5066.6441993659191"/>
    <n v="18079.2"/>
    <m/>
    <m/>
    <m/>
    <m/>
    <n v="111444.66419936594"/>
    <n v="4457.7865679746383"/>
    <n v="6"/>
    <n v="106980.87763139131"/>
  </r>
  <r>
    <n v="19"/>
    <s v="MB"/>
    <x v="0"/>
    <s v="MB1A29800E"/>
    <x v="18"/>
    <s v="BRIOSCO"/>
    <x v="18"/>
    <s v="TRIVULZIO 8"/>
    <n v="44931.94"/>
    <n v="4257.7279386389837"/>
    <n v="5598.72"/>
    <m/>
    <m/>
    <m/>
    <m/>
    <n v="54788.387938638989"/>
    <n v="2191.5355175455597"/>
    <n v="6"/>
    <n v="52590.852421093427"/>
  </r>
  <r>
    <n v="20"/>
    <s v="MB"/>
    <x v="0"/>
    <s v="MB1A29900A"/>
    <x v="19"/>
    <s v="BRIOSCO"/>
    <x v="19"/>
    <s v="MEYER 5"/>
    <n v="44931.94"/>
    <n v="0"/>
    <n v="6648.4800000000005"/>
    <m/>
    <m/>
    <m/>
    <m/>
    <n v="51580.420000000006"/>
    <n v="2063.2168000000001"/>
    <n v="4"/>
    <n v="49513.203200000004"/>
  </r>
  <r>
    <n v="21"/>
    <s v="MB"/>
    <x v="0"/>
    <s v="MB1A300009"/>
    <x v="20"/>
    <s v="BRUGHERIO"/>
    <x v="20"/>
    <s v="DE GASPERI 41"/>
    <n v="80150.050000000017"/>
    <n v="0"/>
    <n v="13530.24"/>
    <m/>
    <m/>
    <m/>
    <m/>
    <n v="93680.290000000023"/>
    <n v="3747.211600000001"/>
    <n v="4"/>
    <n v="89929.078400000028"/>
  </r>
  <r>
    <n v="22"/>
    <s v="MB"/>
    <x v="0"/>
    <s v="MB1A301005"/>
    <x v="21"/>
    <s v="BRUGHERIO"/>
    <x v="21"/>
    <s v="SANTA CATERINA 53"/>
    <n v="68410.679999999993"/>
    <n v="7670.0898613732243"/>
    <n v="16096.32"/>
    <m/>
    <m/>
    <m/>
    <m/>
    <n v="92177.089861373213"/>
    <n v="3687.0835944549285"/>
    <n v="6"/>
    <n v="88484.006266918281"/>
  </r>
  <r>
    <n v="23"/>
    <s v="MB"/>
    <x v="0"/>
    <s v="MB1A30400L"/>
    <x v="22"/>
    <s v="BURAGO  MOLGORA"/>
    <x v="22"/>
    <s v="GIUSEPPE GARIBALDI, 10"/>
    <n v="56671.31"/>
    <n v="0"/>
    <n v="9331.2000000000007"/>
    <n v="4757.58"/>
    <m/>
    <m/>
    <m/>
    <n v="70760.09"/>
    <n v="2830.4036000000001"/>
    <n v="8"/>
    <n v="67921.686399999991"/>
  </r>
  <r>
    <n v="24"/>
    <s v="MB"/>
    <x v="0"/>
    <s v="MB1A30500C"/>
    <x v="23"/>
    <s v="BUSNAGO"/>
    <x v="23"/>
    <s v="ROMA 34"/>
    <n v="68410.679999999993"/>
    <n v="7462.2490734621242"/>
    <n v="12713.76"/>
    <m/>
    <m/>
    <m/>
    <m/>
    <n v="88586.689073462112"/>
    <n v="3543.4675629384847"/>
    <n v="6"/>
    <n v="85037.221510523625"/>
  </r>
  <r>
    <n v="25"/>
    <s v="MB"/>
    <x v="0"/>
    <s v="MB1A56500T"/>
    <x v="24"/>
    <s v="BUSNAGO"/>
    <x v="24"/>
    <s v="MANZONI, 13"/>
    <n v="44931.94"/>
    <n v="1700.6"/>
    <n v="6765.12"/>
    <m/>
    <m/>
    <m/>
    <m/>
    <n v="53397.66"/>
    <n v="2135.9064000000003"/>
    <n v="6"/>
    <n v="51255.753600000004"/>
  </r>
  <r>
    <n v="26"/>
    <s v="MB"/>
    <x v="0"/>
    <s v="MB1AG1500H"/>
    <x v="25"/>
    <s v="BUSNAGO"/>
    <x v="25"/>
    <s v="PIAVE 6"/>
    <n v="44931.94"/>
    <n v="10020.286052782245"/>
    <n v="8864.64"/>
    <m/>
    <m/>
    <m/>
    <m/>
    <n v="63816.86605278225"/>
    <n v="2552.6746421112903"/>
    <n v="6"/>
    <n v="61258.191410670959"/>
  </r>
  <r>
    <n v="27"/>
    <s v="MB"/>
    <x v="0"/>
    <s v="MB1A31100Q"/>
    <x v="26"/>
    <s v="CAPONAGO"/>
    <x v="26"/>
    <s v="VIA LIBERTA' 2"/>
    <n v="68410.679999999993"/>
    <n v="14955.641488549727"/>
    <n v="12480.48"/>
    <n v="586.54999999999995"/>
    <m/>
    <m/>
    <m/>
    <n v="96433.351488549713"/>
    <n v="3857.3340595419886"/>
    <n v="8"/>
    <n v="92568.017429007727"/>
  </r>
  <r>
    <n v="28"/>
    <s v="MB"/>
    <x v="0"/>
    <s v="MB1A31200G"/>
    <x v="27"/>
    <s v="CARATE BRIANZA"/>
    <x v="27"/>
    <s v="GIOVANNI PASCOLI 4"/>
    <n v="33192.57"/>
    <n v="8684.8033151069667"/>
    <n v="6065.28"/>
    <m/>
    <m/>
    <m/>
    <m/>
    <n v="47942.653315106967"/>
    <n v="1917.7061326042788"/>
    <n v="6"/>
    <n v="46018.947182502685"/>
  </r>
  <r>
    <n v="29"/>
    <s v="MB"/>
    <x v="0"/>
    <s v="MB1A31300B"/>
    <x v="28"/>
    <s v="CARATE BRIANZA"/>
    <x v="28"/>
    <s v="SCIESA 14"/>
    <n v="56671.31"/>
    <n v="10199.926256380606"/>
    <n v="11780.64"/>
    <m/>
    <m/>
    <m/>
    <m/>
    <n v="78651.876256380609"/>
    <n v="0"/>
    <n v="0"/>
    <n v="78651.876256380609"/>
  </r>
  <r>
    <n v="30"/>
    <s v="MB"/>
    <x v="0"/>
    <s v="MB1A314007"/>
    <x v="29"/>
    <s v="CARATE BRIANZA"/>
    <x v="28"/>
    <s v="AGAZZI 1"/>
    <n v="56671.31"/>
    <n v="11472.122930779895"/>
    <n v="13063.68"/>
    <m/>
    <m/>
    <m/>
    <m/>
    <n v="81207.112930779898"/>
    <n v="0"/>
    <n v="0"/>
    <n v="81207.112930779898"/>
  </r>
  <r>
    <n v="31"/>
    <s v="MB"/>
    <x v="0"/>
    <s v="MB1A315003"/>
    <x v="30"/>
    <s v="CARATE BRIANZA"/>
    <x v="29"/>
    <s v="GIUSEPPE PARINI 2"/>
    <n v="33192.57"/>
    <n v="0"/>
    <n v="6765.12"/>
    <m/>
    <n v="4711.13"/>
    <m/>
    <m/>
    <n v="44668.82"/>
    <n v="1786.7528"/>
    <n v="6"/>
    <n v="42876.067199999998"/>
  </r>
  <r>
    <n v="32"/>
    <s v="MB"/>
    <x v="0"/>
    <s v="MB1A31600V"/>
    <x v="31"/>
    <s v="CARATE BRIANZA"/>
    <x v="30"/>
    <s v="S.AMBROGIO 32"/>
    <n v="80150.050000000017"/>
    <n v="10617.491852885154"/>
    <n v="14346.72"/>
    <n v="10973.33"/>
    <n v="4711.13"/>
    <m/>
    <m/>
    <n v="120798.72185288518"/>
    <n v="4831.9488741154073"/>
    <n v="10"/>
    <n v="115956.77297876978"/>
  </r>
  <r>
    <n v="33"/>
    <s v="MB"/>
    <x v="0"/>
    <s v="MB1AOS500A"/>
    <x v="32"/>
    <s v="CARATE BRIANZA"/>
    <x v="31"/>
    <s v="MANZONI 6"/>
    <n v="33192.57"/>
    <n v="0"/>
    <n v="3732.48"/>
    <m/>
    <m/>
    <m/>
    <m/>
    <n v="36925.050000000003"/>
    <n v="1477.0020000000002"/>
    <n v="4"/>
    <n v="35444.048000000003"/>
  </r>
  <r>
    <n v="34"/>
    <s v="MB"/>
    <x v="0"/>
    <s v="MB1A32600D"/>
    <x v="33"/>
    <s v="CERIANO LAGHETTO"/>
    <x v="32"/>
    <s v="CAMPACCIO 1"/>
    <n v="80150.050000000017"/>
    <n v="13163.765268775782"/>
    <n v="15629.76"/>
    <m/>
    <m/>
    <m/>
    <m/>
    <n v="108943.57526877579"/>
    <n v="4357.7430107510318"/>
    <n v="6"/>
    <n v="104579.83225802476"/>
  </r>
  <r>
    <n v="35"/>
    <s v="MB"/>
    <x v="0"/>
    <s v="MB1A33200R"/>
    <x v="34"/>
    <s v="CESANO MADERNO"/>
    <x v="33"/>
    <s v=" GIULIANA RONZONI 3"/>
    <n v="91889.420000000013"/>
    <n v="4270.0723862082477"/>
    <n v="22628.16"/>
    <m/>
    <m/>
    <m/>
    <m/>
    <n v="118787.65238620827"/>
    <n v="4751.5060954483306"/>
    <n v="6"/>
    <n v="114030.14629075993"/>
  </r>
  <r>
    <n v="36"/>
    <s v="MB"/>
    <x v="0"/>
    <s v="MB1A33300L"/>
    <x v="35"/>
    <s v="CESANO MADERNO"/>
    <x v="34"/>
    <s v="SAN LUIGI 1"/>
    <n v="68410.679999999993"/>
    <n v="0"/>
    <n v="17262.72"/>
    <m/>
    <m/>
    <m/>
    <m/>
    <n v="85673.4"/>
    <n v="3426.9359999999997"/>
    <n v="4"/>
    <n v="82242.463999999993"/>
  </r>
  <r>
    <n v="37"/>
    <s v="MB"/>
    <x v="0"/>
    <s v="MB1A33400C"/>
    <x v="36"/>
    <s v="CESANO MADERNO"/>
    <x v="35"/>
    <s v="TRASIMENO 2"/>
    <n v="68410.679999999993"/>
    <n v="10187.588624316857"/>
    <n v="13880.16"/>
    <m/>
    <n v="6730.19"/>
    <m/>
    <m/>
    <n v="99208.618624316849"/>
    <n v="3968.3447449726741"/>
    <n v="8"/>
    <n v="95232.273879344168"/>
  </r>
  <r>
    <n v="38"/>
    <s v="MB"/>
    <x v="0"/>
    <s v="MB1A335008"/>
    <x v="37"/>
    <s v="CESANO MADERNO"/>
    <x v="36"/>
    <s v="IMMACOLATA, 2"/>
    <n v="115368.16"/>
    <n v="12625.999596742462"/>
    <n v="26127.360000000001"/>
    <m/>
    <n v="6730.19"/>
    <m/>
    <m/>
    <n v="160851.70959674247"/>
    <n v="6434.0683838696987"/>
    <n v="8"/>
    <n v="154409.64121287278"/>
  </r>
  <r>
    <n v="39"/>
    <s v="MB"/>
    <x v="0"/>
    <s v="MB1A34500V"/>
    <x v="38"/>
    <s v="COGLIATE"/>
    <x v="37"/>
    <s v="SAN GIOVANNI BATTISTA 1"/>
    <n v="60261.91"/>
    <n v="2976.85"/>
    <n v="9331.2000000000007"/>
    <n v="29493.16"/>
    <m/>
    <m/>
    <m/>
    <n v="102063.12000000001"/>
    <n v="4082.5248000000006"/>
    <n v="12"/>
    <n v="97968.595200000011"/>
  </r>
  <r>
    <n v="40"/>
    <s v="MB"/>
    <x v="0"/>
    <s v="MB1A34600P"/>
    <x v="39"/>
    <s v="COGLIATE"/>
    <x v="38"/>
    <s v="PADOVAN 15/A FR. C. NUOVA"/>
    <n v="21453.199999999997"/>
    <n v="7576.2257028538697"/>
    <n v="1982.88"/>
    <m/>
    <m/>
    <m/>
    <m/>
    <n v="31012.305702853868"/>
    <n v="1240.4922281141548"/>
    <n v="6"/>
    <n v="29765.813474739713"/>
  </r>
  <r>
    <n v="41"/>
    <s v="MB"/>
    <x v="0"/>
    <s v="MB1A41500T"/>
    <x v="40"/>
    <s v="CONCOREZZO"/>
    <x v="5"/>
    <s v="FALCONE E BORSELLINO"/>
    <n v="43409.53"/>
    <n v="0"/>
    <n v="5365.44"/>
    <m/>
    <m/>
    <m/>
    <m/>
    <n v="48774.97"/>
    <n v="1950.9988000000001"/>
    <n v="4"/>
    <n v="46819.9712"/>
  </r>
  <r>
    <n v="42"/>
    <s v="MB"/>
    <x v="0"/>
    <s v="MB1AAB500H"/>
    <x v="41"/>
    <s v="CONCOREZZO"/>
    <x v="39"/>
    <s v="XXV APRILE, 15"/>
    <n v="56671.31"/>
    <n v="6045.7213803234681"/>
    <n v="9914.4"/>
    <m/>
    <m/>
    <m/>
    <m/>
    <n v="72631.431380323469"/>
    <n v="0"/>
    <n v="0"/>
    <n v="72631.431380323469"/>
  </r>
  <r>
    <n v="43"/>
    <s v="MB"/>
    <x v="0"/>
    <s v="MB1A35900R"/>
    <x v="42"/>
    <s v="CORNATE D'ADDA"/>
    <x v="40"/>
    <s v="GARIBALDI 2"/>
    <n v="21453.199999999997"/>
    <n v="0"/>
    <n v="3499.2"/>
    <m/>
    <m/>
    <m/>
    <m/>
    <n v="24952.399999999998"/>
    <n v="998.09599999999989"/>
    <n v="4"/>
    <n v="23950.303999999996"/>
  </r>
  <r>
    <n v="44"/>
    <s v="MB"/>
    <x v="0"/>
    <s v="MB1A360001"/>
    <x v="43"/>
    <s v="CORNATE D'ADDA"/>
    <x v="41"/>
    <s v="VOLTA 50"/>
    <n v="68410.679999999993"/>
    <n v="17931.353532713561"/>
    <n v="11314.08"/>
    <m/>
    <m/>
    <m/>
    <m/>
    <n v="97656.113532713556"/>
    <n v="3906.2445413085425"/>
    <n v="6"/>
    <n v="93743.868991405019"/>
  </r>
  <r>
    <n v="45"/>
    <s v="MB"/>
    <x v="0"/>
    <s v="MB1A36100R"/>
    <x v="44"/>
    <s v="CORNATE D'ADDA"/>
    <x v="42"/>
    <s v="MANZONI 32"/>
    <n v="56671.31"/>
    <n v="14331.634174498704"/>
    <n v="11197.44"/>
    <n v="2825.24"/>
    <m/>
    <m/>
    <m/>
    <n v="85025.624174498706"/>
    <n v="3401.0249669799482"/>
    <n v="8"/>
    <n v="81616.599207518753"/>
  </r>
  <r>
    <n v="46"/>
    <s v="MB"/>
    <x v="0"/>
    <s v="MB1A57500C"/>
    <x v="45"/>
    <s v="CORREZZANA"/>
    <x v="43"/>
    <s v="SAN DESIDERIO 10"/>
    <n v="33192.57"/>
    <n v="0"/>
    <n v="4432.32"/>
    <m/>
    <n v="4711.13"/>
    <m/>
    <m/>
    <n v="42336.02"/>
    <n v="0"/>
    <n v="6"/>
    <n v="42330.02"/>
  </r>
  <r>
    <n v="47"/>
    <s v="MB"/>
    <x v="0"/>
    <s v="MB1A36600X"/>
    <x v="46"/>
    <s v="DESIO"/>
    <x v="44"/>
    <s v="DON MINZONI, 1"/>
    <n v="80150.050000000017"/>
    <n v="6611.7747136452699"/>
    <n v="17146.080000000002"/>
    <m/>
    <m/>
    <m/>
    <m/>
    <n v="103907.90471364529"/>
    <n v="4156.3161885458112"/>
    <n v="6"/>
    <n v="99745.588525099476"/>
  </r>
  <r>
    <n v="48"/>
    <s v="MB"/>
    <x v="0"/>
    <s v="MB1A36700Q"/>
    <x v="0"/>
    <s v="DESIO"/>
    <x v="45"/>
    <s v="CONCILIAZIONE, 9"/>
    <n v="56671.31"/>
    <n v="6140.53"/>
    <n v="11080.8"/>
    <m/>
    <m/>
    <m/>
    <m/>
    <n v="73892.639999999999"/>
    <n v="2955.7056000000002"/>
    <n v="6"/>
    <n v="70930.934399999998"/>
  </r>
  <r>
    <n v="49"/>
    <s v="MB"/>
    <x v="0"/>
    <s v="MB1A36800G"/>
    <x v="47"/>
    <s v="DESIO"/>
    <x v="46"/>
    <s v="SANT'APOLLINARE, 6"/>
    <n v="56671.31"/>
    <n v="9092.8149605470589"/>
    <n v="9914.4"/>
    <m/>
    <m/>
    <m/>
    <m/>
    <n v="75678.524960547045"/>
    <n v="3027.1409984218817"/>
    <n v="6"/>
    <n v="72645.383962125168"/>
  </r>
  <r>
    <n v="50"/>
    <s v="MB"/>
    <x v="0"/>
    <s v="MB1A36900B"/>
    <x v="48"/>
    <s v="DESIO"/>
    <x v="47"/>
    <s v="TRE VENEZIE, 7"/>
    <n v="22248.31"/>
    <n v="5068.6479811992631"/>
    <n v="4315.68"/>
    <m/>
    <m/>
    <m/>
    <m/>
    <n v="31632.637981199267"/>
    <n v="1265.3055192479708"/>
    <n v="6"/>
    <n v="30361.332461951297"/>
  </r>
  <r>
    <n v="51"/>
    <s v="MB"/>
    <x v="0"/>
    <s v="MB1A37000G"/>
    <x v="49"/>
    <s v="DESIO"/>
    <x v="48"/>
    <s v="S. PIETRO 16"/>
    <n v="68410.679999999993"/>
    <n v="11336.130161376923"/>
    <n v="14929.92"/>
    <m/>
    <m/>
    <m/>
    <m/>
    <n v="94676.730161376909"/>
    <n v="3787.0692064550763"/>
    <n v="6"/>
    <n v="90883.660954921826"/>
  </r>
  <r>
    <n v="52"/>
    <s v="MB"/>
    <x v="0"/>
    <s v="MB1A37100B"/>
    <x v="50"/>
    <s v="DESIO"/>
    <x v="49"/>
    <s v="NOVARA 7"/>
    <n v="80150.050000000017"/>
    <n v="0"/>
    <n v="16562.88"/>
    <m/>
    <m/>
    <m/>
    <m/>
    <n v="96712.930000000022"/>
    <n v="0"/>
    <n v="0"/>
    <n v="96712.930000000022"/>
  </r>
  <r>
    <n v="53"/>
    <s v="MB"/>
    <x v="0"/>
    <s v="MB1A372007"/>
    <x v="51"/>
    <s v="DESIO"/>
    <x v="50"/>
    <s v="SCIESA 20"/>
    <n v="68410.679999999993"/>
    <n v="10802.710390834665"/>
    <n v="13530.24"/>
    <m/>
    <m/>
    <m/>
    <m/>
    <n v="92743.63039083466"/>
    <n v="3709.7452156333866"/>
    <n v="6"/>
    <n v="89027.885175201271"/>
  </r>
  <r>
    <n v="54"/>
    <s v="MB"/>
    <x v="0"/>
    <s v="MB1AFT500V"/>
    <x v="52"/>
    <s v="DESIO"/>
    <x v="51"/>
    <s v="DUE PALME 2"/>
    <n v="44931.94"/>
    <n v="4607.8700492044582"/>
    <n v="8631.36"/>
    <m/>
    <m/>
    <m/>
    <m/>
    <n v="58171.170049204462"/>
    <n v="0"/>
    <n v="6"/>
    <n v="58165.170049204462"/>
  </r>
  <r>
    <n v="55"/>
    <s v="MB"/>
    <x v="0"/>
    <s v="MB1A381002"/>
    <x v="53"/>
    <s v="GIUSSANO"/>
    <x v="52"/>
    <s v="XXIV MAGGIO 8/10"/>
    <n v="56671.31"/>
    <n v="5498.2505144429306"/>
    <n v="11780.64"/>
    <m/>
    <m/>
    <m/>
    <m/>
    <n v="73950.200514442928"/>
    <n v="2958.0080205777172"/>
    <n v="6"/>
    <n v="70986.192493865208"/>
  </r>
  <r>
    <n v="56"/>
    <s v="MB"/>
    <x v="0"/>
    <s v="MB1A38200T"/>
    <x v="54"/>
    <s v="GIUSSANO"/>
    <x v="53"/>
    <s v="VIA ALIPRANDI"/>
    <n v="80150.050000000017"/>
    <n v="14357.581635960132"/>
    <n v="19245.599999999999"/>
    <m/>
    <n v="6730.19"/>
    <m/>
    <m/>
    <n v="120483.42163596014"/>
    <n v="4819.3368654384058"/>
    <n v="8"/>
    <n v="115656.08477052173"/>
  </r>
  <r>
    <n v="57"/>
    <s v="MB"/>
    <x v="0"/>
    <s v="MB1A38300N"/>
    <x v="55"/>
    <s v="GIUSSANO"/>
    <x v="54"/>
    <s v="SAN GIOVANNI BOSCO, 5"/>
    <n v="56671.31"/>
    <n v="9276.7089753559812"/>
    <n v="10264.32"/>
    <m/>
    <m/>
    <m/>
    <m/>
    <n v="76212.33897535599"/>
    <n v="3048.4935590142395"/>
    <n v="6"/>
    <n v="73157.845416341748"/>
  </r>
  <r>
    <n v="58"/>
    <s v="MB"/>
    <x v="0"/>
    <s v="MB1A38400D"/>
    <x v="56"/>
    <s v="GIUSSANO"/>
    <x v="55"/>
    <s v="VIA STELVIO, 4"/>
    <n v="56671.31"/>
    <n v="2759.5662254201816"/>
    <n v="11430.72"/>
    <m/>
    <n v="4711.13"/>
    <m/>
    <m/>
    <n v="75572.726225420178"/>
    <n v="3022.9090490168073"/>
    <n v="8"/>
    <n v="72541.817176403376"/>
  </r>
  <r>
    <n v="59"/>
    <s v="MB"/>
    <x v="0"/>
    <s v="MB1A385009"/>
    <x v="57"/>
    <s v="GIUSSANO"/>
    <x v="56"/>
    <s v="MADONNINA 10"/>
    <n v="44931.94"/>
    <n v="3177.8717927074804"/>
    <n v="8514.7199999999993"/>
    <m/>
    <m/>
    <m/>
    <m/>
    <n v="56624.531792707487"/>
    <n v="2264.9812717082996"/>
    <n v="6"/>
    <n v="54353.55052099919"/>
  </r>
  <r>
    <n v="60"/>
    <s v="MB"/>
    <x v="0"/>
    <s v="MB1A394004"/>
    <x v="58"/>
    <s v="LAZZATE"/>
    <x v="57"/>
    <s v="TRENTO TRIESTE 4"/>
    <n v="91889.420000000013"/>
    <n v="16356.320030652099"/>
    <n v="18545.759999999998"/>
    <m/>
    <m/>
    <m/>
    <m/>
    <n v="126791.50003065211"/>
    <n v="5071.6600012260842"/>
    <n v="6"/>
    <n v="121713.84002942602"/>
  </r>
  <r>
    <n v="61"/>
    <s v="MB"/>
    <x v="0"/>
    <s v="MB1A0H500P"/>
    <x v="59"/>
    <s v="LENTATE SUL SEVESO"/>
    <x v="58"/>
    <s v="BIZZOZZERO 8"/>
    <n v="25043.799999999996"/>
    <n v="0"/>
    <n v="2332.8000000000002"/>
    <m/>
    <m/>
    <m/>
    <m/>
    <n v="27376.599999999995"/>
    <n v="0"/>
    <n v="0"/>
    <n v="27376.599999999995"/>
  </r>
  <r>
    <n v="62"/>
    <s v="MB"/>
    <x v="0"/>
    <s v="MB1A40300N"/>
    <x v="60"/>
    <s v="LENTATE SUL SEVESO"/>
    <x v="59"/>
    <s v="PIAVE,5"/>
    <n v="44931.94"/>
    <n v="8046.751764705883"/>
    <n v="7931.52"/>
    <m/>
    <m/>
    <m/>
    <m/>
    <n v="60910.211764705891"/>
    <n v="2436.4084705882356"/>
    <n v="6"/>
    <n v="58467.803294117657"/>
  </r>
  <r>
    <n v="63"/>
    <s v="MB"/>
    <x v="0"/>
    <s v="MB1A40400D"/>
    <x v="61"/>
    <s v="LENTATE SUL SEVESO"/>
    <x v="58"/>
    <s v="TONALE 9"/>
    <n v="44931.94"/>
    <n v="3494.9932611739005"/>
    <n v="7231.68"/>
    <m/>
    <m/>
    <m/>
    <m/>
    <n v="55658.613261173901"/>
    <n v="0"/>
    <n v="0"/>
    <n v="55658.613261173901"/>
  </r>
  <r>
    <n v="64"/>
    <s v="MB"/>
    <x v="0"/>
    <s v="MB1A405009"/>
    <x v="62"/>
    <s v="LIMBIATE"/>
    <x v="60"/>
    <s v="TITO SPERI 6"/>
    <n v="60261.91"/>
    <n v="13567.93"/>
    <n v="8514.7199999999993"/>
    <m/>
    <m/>
    <m/>
    <m/>
    <n v="82344.56"/>
    <n v="3293.7824000000001"/>
    <n v="6"/>
    <n v="79044.777600000001"/>
  </r>
  <r>
    <n v="65"/>
    <s v="MB"/>
    <x v="0"/>
    <s v="MB1A406005"/>
    <x v="63"/>
    <s v="LIMBIATE"/>
    <x v="61"/>
    <s v="SUORE DEL COTTOLENGO, SNC"/>
    <n v="68410.679999999993"/>
    <n v="2628.7894308321152"/>
    <n v="13180.32"/>
    <m/>
    <n v="6730.19"/>
    <m/>
    <m/>
    <n v="90949.979430832114"/>
    <n v="3637.9991772332846"/>
    <n v="8"/>
    <n v="87303.980253598827"/>
  </r>
  <r>
    <n v="66"/>
    <s v="MB"/>
    <x v="0"/>
    <s v="MB1A407001"/>
    <x v="64"/>
    <s v="LISSONE"/>
    <x v="62"/>
    <s v="NOBEL,14"/>
    <n v="56671.31"/>
    <n v="0"/>
    <n v="12947.04"/>
    <m/>
    <m/>
    <m/>
    <m/>
    <n v="69618.350000000006"/>
    <n v="2784.7340000000004"/>
    <n v="4"/>
    <n v="66829.616000000009"/>
  </r>
  <r>
    <n v="67"/>
    <s v="MB"/>
    <x v="0"/>
    <s v="MB1A40800R"/>
    <x v="57"/>
    <s v="LISSONE"/>
    <x v="63"/>
    <s v="ORELLI 21"/>
    <n v="142437.5"/>
    <n v="12170.202714857194"/>
    <n v="33825.599999999999"/>
    <m/>
    <n v="6730.19"/>
    <m/>
    <m/>
    <n v="195163.49271485719"/>
    <n v="7806.5397085942877"/>
    <n v="8"/>
    <n v="187348.95300626289"/>
  </r>
  <r>
    <n v="68"/>
    <s v="MB"/>
    <x v="0"/>
    <s v="MB1A40900L"/>
    <x v="65"/>
    <s v="LISSONE"/>
    <x v="64"/>
    <s v="DELL'ASILO, 6"/>
    <n v="68410.679999999993"/>
    <n v="4497.903761927405"/>
    <n v="11780.64"/>
    <m/>
    <m/>
    <m/>
    <m/>
    <n v="84689.223761927395"/>
    <n v="3387.5689504770958"/>
    <n v="6"/>
    <n v="81295.654811450295"/>
  </r>
  <r>
    <n v="69"/>
    <s v="MB"/>
    <x v="0"/>
    <s v="MB1A41000R"/>
    <x v="66"/>
    <s v="LISSONE"/>
    <x v="65"/>
    <s v="DE AMICIS, 17"/>
    <n v="68410.679999999993"/>
    <n v="10318.312098489743"/>
    <n v="14929.92"/>
    <m/>
    <m/>
    <m/>
    <m/>
    <n v="93658.912098489731"/>
    <n v="3746.3564839395895"/>
    <n v="6"/>
    <n v="89906.555614550147"/>
  </r>
  <r>
    <n v="70"/>
    <s v="MB"/>
    <x v="0"/>
    <s v="MB1A42000B"/>
    <x v="67"/>
    <s v="MEDA"/>
    <x v="66"/>
    <s v="GIOVANNI XXIII, 1"/>
    <n v="68410.679999999993"/>
    <n v="5256.9161608979248"/>
    <n v="13063.68"/>
    <m/>
    <n v="6730.19"/>
    <m/>
    <m/>
    <n v="93461.466160897922"/>
    <n v="3738.4586464359168"/>
    <n v="8"/>
    <n v="89715.007514462006"/>
  </r>
  <r>
    <n v="71"/>
    <s v="MB"/>
    <x v="0"/>
    <s v="MB1A421007"/>
    <x v="68"/>
    <s v="MEDA"/>
    <x v="66"/>
    <s v="MATTEOTTI 21"/>
    <n v="44931.94"/>
    <n v="3161.8805449943866"/>
    <n v="8631.36"/>
    <m/>
    <n v="6730.19"/>
    <m/>
    <m/>
    <n v="63455.370544994395"/>
    <n v="2538.214821799776"/>
    <n v="8"/>
    <n v="60909.155723194621"/>
  </r>
  <r>
    <n v="72"/>
    <s v="MB"/>
    <x v="0"/>
    <s v="MB1A52400G"/>
    <x v="69"/>
    <s v="MEDA"/>
    <x v="67"/>
    <s v="MILANO 121"/>
    <n v="56671.31"/>
    <n v="6057.7431190379866"/>
    <n v="9681.1200000000008"/>
    <m/>
    <n v="2692.08"/>
    <m/>
    <m/>
    <n v="75102.253119037981"/>
    <n v="3004.0901247615193"/>
    <n v="8"/>
    <n v="72090.162994276456"/>
  </r>
  <r>
    <n v="73"/>
    <s v="MB"/>
    <x v="0"/>
    <s v="MB1A428002"/>
    <x v="70"/>
    <s v="MEZZAGO"/>
    <x v="68"/>
    <s v="CONCORDIA 54"/>
    <n v="44931.94"/>
    <n v="11515.009695965829"/>
    <n v="6415.2"/>
    <m/>
    <m/>
    <m/>
    <m/>
    <n v="62862.149695965825"/>
    <n v="2514.4859878386333"/>
    <n v="6"/>
    <n v="60341.663708127191"/>
  </r>
  <r>
    <n v="74"/>
    <s v="MB"/>
    <x v="0"/>
    <s v="MB1A42900T"/>
    <x v="71"/>
    <s v="MISINTO"/>
    <x v="69"/>
    <s v="DEI CADUTI 41"/>
    <n v="68410.679999999993"/>
    <n v="2029.318901908013"/>
    <n v="14813.28"/>
    <m/>
    <n v="4711.13"/>
    <m/>
    <m/>
    <n v="89964.408901908013"/>
    <n v="3598.5763560763207"/>
    <n v="8"/>
    <n v="86357.832545831698"/>
  </r>
  <r>
    <n v="75"/>
    <s v="MB"/>
    <x v="0"/>
    <s v="MB1A430002"/>
    <x v="72"/>
    <s v="MONZA"/>
    <x v="70"/>
    <s v="S. MARGHERITA, 2"/>
    <n v="33192.57"/>
    <n v="9452.1092307692306"/>
    <n v="6065.28"/>
    <m/>
    <m/>
    <m/>
    <m/>
    <n v="48709.959230769229"/>
    <n v="1948.3983692307693"/>
    <n v="6"/>
    <n v="46755.560861538463"/>
  </r>
  <r>
    <n v="76"/>
    <s v="MB"/>
    <x v="0"/>
    <s v="MB1A43100T"/>
    <x v="73"/>
    <s v="MONZA"/>
    <x v="71"/>
    <s v="QUINTINO SELLA, 6"/>
    <n v="68410.679999999993"/>
    <n v="2602.9463144904762"/>
    <n v="13063.68"/>
    <m/>
    <m/>
    <m/>
    <m/>
    <n v="84077.306314490474"/>
    <n v="3363.0922525796191"/>
    <n v="6"/>
    <n v="80708.214061910854"/>
  </r>
  <r>
    <n v="77"/>
    <s v="MB"/>
    <x v="0"/>
    <s v="MB1A43200N"/>
    <x v="74"/>
    <s v="MONZA"/>
    <x v="72"/>
    <s v="LOMBARDIA 180"/>
    <n v="68410.679999999993"/>
    <n v="2824.1845222603961"/>
    <n v="11197.44"/>
    <m/>
    <m/>
    <m/>
    <m/>
    <n v="82432.304522260398"/>
    <n v="3297.2921808904161"/>
    <n v="6"/>
    <n v="79129.012341369977"/>
  </r>
  <r>
    <n v="78"/>
    <s v="MB"/>
    <x v="0"/>
    <s v="MB1A43300D"/>
    <x v="75"/>
    <s v="MONZA"/>
    <x v="73"/>
    <s v="MONTI E TOGNETTI 10"/>
    <n v="80150.050000000017"/>
    <n v="0"/>
    <n v="12480.48"/>
    <m/>
    <m/>
    <m/>
    <m/>
    <n v="92630.530000000013"/>
    <n v="3705.2212000000004"/>
    <n v="4"/>
    <n v="88921.308800000013"/>
  </r>
  <r>
    <n v="79"/>
    <s v="MB"/>
    <x v="0"/>
    <s v="MB1A434009"/>
    <x v="64"/>
    <s v="MONZA"/>
    <x v="74"/>
    <s v="PARMENIDE, 3"/>
    <n v="56671.31"/>
    <n v="6549.7553379487899"/>
    <n v="10031.040000000001"/>
    <m/>
    <m/>
    <m/>
    <m/>
    <n v="73252.105337948786"/>
    <n v="2930.0842135179514"/>
    <n v="6"/>
    <n v="70316.02112443083"/>
  </r>
  <r>
    <n v="80"/>
    <s v="MB"/>
    <x v="0"/>
    <s v="MB1A435005"/>
    <x v="76"/>
    <s v="MONZA"/>
    <x v="75"/>
    <s v="LECCO, 6"/>
    <n v="56671.31"/>
    <n v="8511.8407606974906"/>
    <n v="12480.48"/>
    <m/>
    <m/>
    <m/>
    <m/>
    <n v="77663.630760697488"/>
    <n v="3106.5452304278997"/>
    <n v="6"/>
    <n v="74551.085530269585"/>
  </r>
  <r>
    <n v="81"/>
    <s v="MB"/>
    <x v="0"/>
    <s v="MB1A436001"/>
    <x v="77"/>
    <s v="MONZA"/>
    <x v="76"/>
    <s v="PETRARCA 4"/>
    <n v="80150.050000000017"/>
    <n v="11412.330773666028"/>
    <n v="22978.080000000002"/>
    <m/>
    <n v="5384.15"/>
    <m/>
    <m/>
    <n v="119924.61077366605"/>
    <n v="4796.9844309466416"/>
    <n v="8"/>
    <n v="115119.62634271941"/>
  </r>
  <r>
    <n v="82"/>
    <s v="MB"/>
    <x v="0"/>
    <s v="MB1A43700R"/>
    <x v="78"/>
    <s v="MONZA"/>
    <x v="77"/>
    <s v="MONTE BARRO 6"/>
    <n v="44931.94"/>
    <n v="4023.3764025370747"/>
    <n v="6065.28"/>
    <n v="801.45"/>
    <m/>
    <m/>
    <m/>
    <n v="55822.046402537075"/>
    <n v="2232.8818561014832"/>
    <n v="8"/>
    <n v="53581.16454643559"/>
  </r>
  <r>
    <n v="83"/>
    <s v="MB"/>
    <x v="0"/>
    <s v="MB1A43800L"/>
    <x v="57"/>
    <s v="MONZA"/>
    <x v="78"/>
    <s v="MANARA, 10"/>
    <n v="68410.679999999993"/>
    <n v="10677.368213476184"/>
    <n v="15629.76"/>
    <n v="89473.34"/>
    <m/>
    <m/>
    <m/>
    <n v="184191.14821347618"/>
    <n v="7367.6459285390474"/>
    <n v="12"/>
    <n v="176811.50228493713"/>
  </r>
  <r>
    <n v="84"/>
    <s v="MB"/>
    <x v="0"/>
    <s v="MB1A43900C"/>
    <x v="65"/>
    <s v="MONZA"/>
    <x v="79"/>
    <s v="MANTEGNA 27"/>
    <n v="29601.97"/>
    <n v="4104.6033468714286"/>
    <n v="5832"/>
    <m/>
    <m/>
    <m/>
    <m/>
    <n v="39538.573346871432"/>
    <n v="1581.5429338748572"/>
    <n v="6"/>
    <n v="37951.030412996573"/>
  </r>
  <r>
    <n v="85"/>
    <s v="MB"/>
    <x v="0"/>
    <s v="MB1A44000L"/>
    <x v="79"/>
    <s v="MONZA"/>
    <x v="80"/>
    <s v="DELLA TACCONA 16"/>
    <n v="44931.94"/>
    <n v="9230.8955555555549"/>
    <n v="6298.56"/>
    <m/>
    <m/>
    <m/>
    <m/>
    <n v="60461.395555555559"/>
    <n v="2418.4558222222222"/>
    <n v="6"/>
    <n v="58036.939733333333"/>
  </r>
  <r>
    <n v="86"/>
    <s v="MB"/>
    <x v="0"/>
    <s v="MB1A44100C"/>
    <x v="80"/>
    <s v="MONZA"/>
    <x v="81"/>
    <s v="MONTE SANTO 2"/>
    <n v="53080.71"/>
    <n v="20005.729320961196"/>
    <n v="13063.68"/>
    <m/>
    <m/>
    <m/>
    <m/>
    <n v="86150.119320961181"/>
    <n v="3446.0047728384475"/>
    <n v="6"/>
    <n v="82698.114548122729"/>
  </r>
  <r>
    <n v="87"/>
    <s v="MB"/>
    <x v="0"/>
    <s v="MB1A442008"/>
    <x v="81"/>
    <s v="MONZA"/>
    <x v="82"/>
    <s v="XX SETTEMBRE 16"/>
    <n v="68410.679999999993"/>
    <n v="10972.604087165206"/>
    <n v="14463.36"/>
    <m/>
    <m/>
    <m/>
    <m/>
    <n v="93846.644087165201"/>
    <n v="3753.8657634866081"/>
    <n v="6"/>
    <n v="90086.778323678591"/>
  </r>
  <r>
    <n v="88"/>
    <s v="MB"/>
    <x v="0"/>
    <s v="MB1A443004"/>
    <x v="82"/>
    <s v="MONZA"/>
    <x v="83"/>
    <s v="SCUOLE N.2"/>
    <n v="44931.94"/>
    <n v="9109.5444631204173"/>
    <n v="0"/>
    <m/>
    <m/>
    <m/>
    <m/>
    <n v="54041.484463120418"/>
    <n v="2161.6593785248169"/>
    <n v="4"/>
    <n v="51875.825084595599"/>
  </r>
  <r>
    <n v="89"/>
    <s v="MB"/>
    <x v="0"/>
    <s v="MB1A44400X"/>
    <x v="83"/>
    <s v="MONZA"/>
    <x v="84"/>
    <s v="BUONARROTI 47"/>
    <n v="56671.31"/>
    <n v="18911.995131421623"/>
    <n v="12947.04"/>
    <n v="12084.69"/>
    <m/>
    <m/>
    <m/>
    <n v="100615.03513142164"/>
    <n v="4024.6014052568657"/>
    <n v="8"/>
    <n v="96582.433726164774"/>
  </r>
  <r>
    <n v="90"/>
    <s v="MB"/>
    <x v="0"/>
    <s v="MB1A44500Q"/>
    <x v="84"/>
    <s v="MONZA"/>
    <x v="85"/>
    <s v="BUONARROTI 106"/>
    <n v="44931.94"/>
    <n v="6050.4272449763621"/>
    <n v="9681.1200000000008"/>
    <m/>
    <m/>
    <m/>
    <m/>
    <n v="60663.487244976364"/>
    <n v="2426.5394897990545"/>
    <n v="6"/>
    <n v="58230.947755177309"/>
  </r>
  <r>
    <n v="91"/>
    <s v="MB"/>
    <x v="0"/>
    <s v="MB1A44600G"/>
    <x v="85"/>
    <s v="MONZA"/>
    <x v="86"/>
    <s v="MARELLI 10 MONZA"/>
    <n v="68410.679999999993"/>
    <n v="31444.26"/>
    <n v="16329.6"/>
    <m/>
    <m/>
    <m/>
    <m/>
    <n v="116184.54"/>
    <n v="4647.3815999999997"/>
    <n v="6"/>
    <n v="111531.1584"/>
  </r>
  <r>
    <n v="92"/>
    <s v="MB"/>
    <x v="0"/>
    <s v="MB1A44700B"/>
    <x v="86"/>
    <s v="MONZA"/>
    <x v="87"/>
    <s v="DUCA D'AOSTA 8"/>
    <n v="56671.31"/>
    <n v="5374.4431555230522"/>
    <n v="10497.6"/>
    <n v="2901.3"/>
    <m/>
    <m/>
    <m/>
    <n v="75444.653155523061"/>
    <n v="3017.7861262209226"/>
    <n v="10"/>
    <n v="72416.867029302142"/>
  </r>
  <r>
    <n v="93"/>
    <s v="MB"/>
    <x v="0"/>
    <s v="MB1A448007"/>
    <x v="87"/>
    <s v="MONZA"/>
    <x v="88"/>
    <s v="VIA GUERRAZZI, 33"/>
    <n v="68410.679999999993"/>
    <n v="14567.921717958065"/>
    <n v="14463.36"/>
    <m/>
    <m/>
    <m/>
    <m/>
    <n v="97441.961717958053"/>
    <n v="3897.6784687183222"/>
    <n v="6"/>
    <n v="93538.283249239728"/>
  </r>
  <r>
    <n v="94"/>
    <s v="MB"/>
    <x v="0"/>
    <s v="MB1A449003"/>
    <x v="88"/>
    <s v="MONZA"/>
    <x v="89"/>
    <s v="G. DALLE BANDE NERE, 9"/>
    <n v="56671.31"/>
    <n v="0"/>
    <n v="12480.48"/>
    <m/>
    <m/>
    <m/>
    <m/>
    <n v="69151.789999999994"/>
    <n v="2766.0715999999998"/>
    <n v="4"/>
    <n v="66381.718399999998"/>
  </r>
  <r>
    <n v="95"/>
    <s v="MB"/>
    <x v="0"/>
    <s v="MB1A450007"/>
    <x v="89"/>
    <s v="MONZA"/>
    <x v="90"/>
    <s v="ANTONIO CEDERNA, 17"/>
    <n v="44931.94"/>
    <n v="3651.5400044538469"/>
    <n v="6998.4"/>
    <m/>
    <m/>
    <m/>
    <m/>
    <n v="55581.880004453851"/>
    <n v="2223.2752001781541"/>
    <n v="6"/>
    <n v="53352.604804275696"/>
  </r>
  <r>
    <n v="96"/>
    <s v="MB"/>
    <x v="0"/>
    <s v="MB1A555007"/>
    <x v="90"/>
    <s v="MONZA"/>
    <x v="91"/>
    <s v="FERRARI 15"/>
    <n v="80150.050000000017"/>
    <n v="14692.813707193833"/>
    <n v="16679.52"/>
    <m/>
    <n v="5384.15"/>
    <m/>
    <m/>
    <n v="116906.53370719384"/>
    <n v="0"/>
    <n v="0"/>
    <n v="116906.53370719384"/>
  </r>
  <r>
    <n v="97"/>
    <s v="MB"/>
    <x v="0"/>
    <s v="MB1A45200V"/>
    <x v="91"/>
    <s v="MUGGIO' "/>
    <x v="92"/>
    <s v="SAN GIUSEPPE 7"/>
    <n v="44931.94"/>
    <n v="0"/>
    <n v="9331.2000000000007"/>
    <m/>
    <m/>
    <m/>
    <m/>
    <n v="54263.14"/>
    <n v="2170.5255999999999"/>
    <n v="4"/>
    <n v="52088.614399999999"/>
  </r>
  <r>
    <n v="98"/>
    <s v="MB"/>
    <x v="0"/>
    <s v="MB1A457002"/>
    <x v="92"/>
    <s v="ORNAGO"/>
    <x v="93"/>
    <s v="CHIESA 3"/>
    <n v="53080.71"/>
    <n v="9211.486793817392"/>
    <n v="10730.88"/>
    <m/>
    <m/>
    <m/>
    <m/>
    <n v="73023.076793817396"/>
    <n v="2920.9230717526957"/>
    <n v="6"/>
    <n v="70096.153722064701"/>
  </r>
  <r>
    <n v="99"/>
    <s v="MB"/>
    <x v="0"/>
    <s v="MB1A492009"/>
    <x v="93"/>
    <s v="RONCELLO"/>
    <x v="94"/>
    <s v="DON LOCATELLI 1"/>
    <n v="80150.050000000017"/>
    <n v="6747.0663280361323"/>
    <n v="16212.960000000001"/>
    <m/>
    <m/>
    <m/>
    <m/>
    <n v="103110.07632803616"/>
    <n v="4124.4030531214466"/>
    <n v="6"/>
    <n v="98979.673274914705"/>
  </r>
  <r>
    <n v="100"/>
    <s v="MB"/>
    <x v="0"/>
    <s v="MB1A50400A"/>
    <x v="94"/>
    <s v="SEREGNO"/>
    <x v="95"/>
    <s v="ACHILLE GRANDI 7"/>
    <n v="44931.94"/>
    <n v="6821.5926285638398"/>
    <n v="9214.56"/>
    <m/>
    <n v="5384.15"/>
    <m/>
    <m/>
    <n v="66352.242628563836"/>
    <n v="2654.0897051425536"/>
    <n v="8"/>
    <n v="63690.152923421279"/>
  </r>
  <r>
    <n v="101"/>
    <s v="MB"/>
    <x v="0"/>
    <s v="MB1A505006"/>
    <x v="95"/>
    <s v="SEREGNO"/>
    <x v="96"/>
    <s v="DON GNOCCHI 16"/>
    <n v="80150.050000000017"/>
    <n v="4865.6386962448632"/>
    <n v="19945.439999999999"/>
    <m/>
    <m/>
    <m/>
    <m/>
    <n v="104961.12869624488"/>
    <n v="4198.4451478497949"/>
    <n v="6"/>
    <n v="100756.68354839509"/>
  </r>
  <r>
    <n v="102"/>
    <s v="MB"/>
    <x v="0"/>
    <s v="MB1A506002"/>
    <x v="65"/>
    <s v="SEREGNO"/>
    <x v="97"/>
    <s v="LAMARMORA 43"/>
    <n v="56671.31"/>
    <n v="9106.3534363592989"/>
    <n v="12363.84"/>
    <m/>
    <m/>
    <m/>
    <m/>
    <n v="78141.503436359286"/>
    <n v="3125.6601374543716"/>
    <n v="6"/>
    <n v="75009.843298904918"/>
  </r>
  <r>
    <n v="103"/>
    <s v="MB"/>
    <x v="0"/>
    <s v="MB1A50700T"/>
    <x v="96"/>
    <s v="SEREGNO"/>
    <x v="97"/>
    <s v="MONTELLO 276"/>
    <n v="33192.57"/>
    <n v="0"/>
    <n v="6415.2"/>
    <m/>
    <n v="4711.13"/>
    <m/>
    <m/>
    <n v="44318.899999999994"/>
    <n v="1772.7559999999999"/>
    <n v="6"/>
    <n v="42540.143999999993"/>
  </r>
  <r>
    <n v="104"/>
    <s v="MB"/>
    <x v="0"/>
    <s v="MB1A50800N"/>
    <x v="97"/>
    <s v="SEREGNO"/>
    <x v="98"/>
    <s v="TOTI 3"/>
    <n v="68410.679999999993"/>
    <n v="8113.4751658323248"/>
    <n v="16212.960000000001"/>
    <m/>
    <n v="6730.19"/>
    <m/>
    <m/>
    <n v="99467.305165832324"/>
    <n v="3978.6922066332932"/>
    <n v="8"/>
    <n v="95480.612959199032"/>
  </r>
  <r>
    <n v="105"/>
    <s v="MB"/>
    <x v="0"/>
    <s v="MB1A50900D"/>
    <x v="0"/>
    <s v="SEREGNO"/>
    <x v="99"/>
    <s v="TORRICELLI 29"/>
    <n v="56671.31"/>
    <n v="13755.352533486028"/>
    <n v="12597.12"/>
    <m/>
    <m/>
    <m/>
    <m/>
    <n v="83023.782533486024"/>
    <n v="3320.9513013394412"/>
    <n v="6"/>
    <n v="79696.831232146578"/>
  </r>
  <r>
    <n v="106"/>
    <s v="MB"/>
    <x v="0"/>
    <s v="MB1A51000N"/>
    <x v="98"/>
    <s v="SEREGNO"/>
    <x v="100"/>
    <s v="SANTINO DE NOVA 38"/>
    <n v="68410.679999999993"/>
    <n v="2898.5655223880599"/>
    <n v="15629.76"/>
    <m/>
    <m/>
    <m/>
    <m/>
    <n v="86939.005522388048"/>
    <n v="3477.560220895522"/>
    <n v="6"/>
    <n v="83455.445301492524"/>
  </r>
  <r>
    <n v="107"/>
    <s v="MB"/>
    <x v="0"/>
    <s v="MB1A51100D"/>
    <x v="99"/>
    <s v="SEREGNO"/>
    <x v="101"/>
    <s v="SAN CARLO 43"/>
    <n v="44931.94"/>
    <n v="5263.6983623566266"/>
    <n v="8748"/>
    <m/>
    <m/>
    <m/>
    <m/>
    <n v="58943.638362356629"/>
    <n v="2357.745534494265"/>
    <n v="6"/>
    <n v="56579.892827862364"/>
  </r>
  <r>
    <n v="108"/>
    <s v="MB"/>
    <x v="0"/>
    <s v="MB1A52200X"/>
    <x v="100"/>
    <s v="SEVESO"/>
    <x v="102"/>
    <s v="MARCONI 27"/>
    <n v="68410.679999999993"/>
    <n v="0"/>
    <n v="13180.32"/>
    <n v="7684.69"/>
    <m/>
    <m/>
    <m/>
    <n v="89275.69"/>
    <n v="3571.0276000000003"/>
    <n v="6"/>
    <n v="85698.662400000001"/>
  </r>
  <r>
    <n v="109"/>
    <s v="MB"/>
    <x v="0"/>
    <s v="MB1A52300Q"/>
    <x v="101"/>
    <s v="SEVESO"/>
    <x v="103"/>
    <s v="TRENTO E TRIESTE, 41"/>
    <n v="80150.050000000017"/>
    <n v="5358.6656523016718"/>
    <n v="15513.12"/>
    <n v="10589.15"/>
    <m/>
    <m/>
    <m/>
    <n v="111610.98565230168"/>
    <n v="4464.4394260920672"/>
    <n v="10"/>
    <n v="107136.54622620961"/>
  </r>
  <r>
    <n v="110"/>
    <s v="MB"/>
    <x v="0"/>
    <s v="MB1A527003"/>
    <x v="102"/>
    <s v="SOVICO"/>
    <x v="104"/>
    <s v="ARTURO RIVA 6"/>
    <n v="68410.679999999993"/>
    <n v="8490.4351610598242"/>
    <n v="9914.4"/>
    <m/>
    <m/>
    <m/>
    <m/>
    <n v="86815.515161059811"/>
    <n v="3472.6206064423927"/>
    <n v="6"/>
    <n v="83336.894554617422"/>
  </r>
  <r>
    <n v="111"/>
    <s v="MB"/>
    <x v="0"/>
    <s v="MB1A52800V"/>
    <x v="0"/>
    <s v="SULBIATE"/>
    <x v="105"/>
    <s v="VIA MADRE LAURA,9"/>
    <n v="41341.340000000004"/>
    <n v="0"/>
    <n v="8398.08"/>
    <n v="68118.47"/>
    <m/>
    <m/>
    <m/>
    <n v="117857.89000000001"/>
    <n v="4714.3156000000008"/>
    <n v="12"/>
    <n v="113131.57440000001"/>
  </r>
  <r>
    <n v="112"/>
    <s v="MB"/>
    <x v="0"/>
    <s v="MB1A53100P"/>
    <x v="103"/>
    <s v="TRIUGGIO "/>
    <x v="106"/>
    <s v="ROMA 26"/>
    <n v="44931.94"/>
    <n v="2042.8448338928242"/>
    <n v="8048.16"/>
    <m/>
    <n v="2692.08"/>
    <m/>
    <m/>
    <n v="57715.024833892821"/>
    <n v="2308.6009933557129"/>
    <n v="8"/>
    <n v="55398.423840537107"/>
  </r>
  <r>
    <n v="113"/>
    <s v="MB"/>
    <x v="0"/>
    <s v="MB1A53200E"/>
    <x v="65"/>
    <s v="TRIUGGIO"/>
    <x v="107"/>
    <s v="DON DAVIDE COLLI 78"/>
    <n v="68410.680000000008"/>
    <n v="6203.7610526315784"/>
    <n v="13296.960000000001"/>
    <m/>
    <n v="6730.19"/>
    <m/>
    <m/>
    <n v="94641.5910526316"/>
    <n v="3785.663642105264"/>
    <n v="8"/>
    <n v="90847.927410526332"/>
  </r>
  <r>
    <n v="114"/>
    <s v="MB"/>
    <x v="0"/>
    <s v="MB1A53300A"/>
    <x v="104"/>
    <s v="TRIUGGIO"/>
    <x v="108"/>
    <s v="VIA TAVERNA,6"/>
    <n v="33192.57"/>
    <n v="6916.0700000000006"/>
    <n v="3499.2"/>
    <m/>
    <m/>
    <m/>
    <m/>
    <n v="43607.839999999997"/>
    <n v="1744.3136"/>
    <n v="6"/>
    <n v="41857.526399999995"/>
  </r>
  <r>
    <n v="115"/>
    <s v="MB"/>
    <x v="0"/>
    <s v="MB1A534006"/>
    <x v="105"/>
    <s v="TRIUGGIO"/>
    <x v="109"/>
    <s v="G.VISMARA N.4"/>
    <n v="0"/>
    <n v="0"/>
    <n v="816.48"/>
    <m/>
    <m/>
    <m/>
    <m/>
    <n v="816.48"/>
    <n v="32.659199999999998"/>
    <n v="2"/>
    <n v="781.82079999999996"/>
  </r>
  <r>
    <n v="116"/>
    <s v="MB"/>
    <x v="0"/>
    <s v="MB1A53600T"/>
    <x v="106"/>
    <s v="USMATE VELATE"/>
    <x v="110"/>
    <s v="SAN GIOVANNI BOSCO, 9"/>
    <n v="44931.94"/>
    <n v="3330.6659692652511"/>
    <n v="8164.8"/>
    <n v="31252.080000000002"/>
    <m/>
    <m/>
    <m/>
    <n v="87679.485969265254"/>
    <n v="3507.1794387706104"/>
    <n v="8"/>
    <n v="84164.30653049465"/>
  </r>
  <r>
    <n v="117"/>
    <s v="MB"/>
    <x v="0"/>
    <s v="MB1A53700N"/>
    <x v="107"/>
    <s v="USMATE VELATE"/>
    <x v="111"/>
    <s v=" CAVOUR 2"/>
    <n v="56671.31"/>
    <n v="6338.1320563802201"/>
    <n v="9097.92"/>
    <m/>
    <m/>
    <m/>
    <m/>
    <n v="72107.362056380225"/>
    <n v="2884.294482255209"/>
    <n v="6"/>
    <n v="69217.067574125016"/>
  </r>
  <r>
    <n v="118"/>
    <s v="MB"/>
    <x v="0"/>
    <s v="MB1A54000D"/>
    <x v="108"/>
    <s v="VEDANO AL LAMBRO"/>
    <x v="112"/>
    <s v="SANTO STEFANO N. 32"/>
    <n v="80150.050000000017"/>
    <n v="8390.6253357596652"/>
    <n v="13063.68"/>
    <n v="51176.13"/>
    <m/>
    <m/>
    <m/>
    <n v="152780.48533575967"/>
    <n v="6111.2194134303872"/>
    <n v="8"/>
    <n v="146661.26592232927"/>
  </r>
  <r>
    <n v="119"/>
    <s v="MB"/>
    <x v="0"/>
    <s v="MB1A541009"/>
    <x v="109"/>
    <s v="VEDUGGIO CON COLZANO"/>
    <x v="113"/>
    <s v="VIALE SEGANTINI 12"/>
    <n v="56671.31"/>
    <n v="12002.773705785716"/>
    <n v="8748"/>
    <m/>
    <m/>
    <m/>
    <m/>
    <n v="77422.083705785713"/>
    <n v="3096.8833482314285"/>
    <n v="6"/>
    <n v="74319.200357554291"/>
  </r>
  <r>
    <n v="120"/>
    <s v="MB"/>
    <x v="0"/>
    <s v="MB1A542005"/>
    <x v="110"/>
    <s v="VERANO BRIANZA"/>
    <x v="114"/>
    <s v="VIA TULLO MASSARANI,4"/>
    <n v="56671.31"/>
    <n v="8354.7110449116881"/>
    <n v="13063.68"/>
    <m/>
    <m/>
    <m/>
    <m/>
    <n v="78089.701044911693"/>
    <n v="3123.5880417964677"/>
    <n v="6"/>
    <n v="74960.113003115228"/>
  </r>
  <r>
    <n v="121"/>
    <s v="MB"/>
    <x v="0"/>
    <s v="MB1A54600C"/>
    <x v="111"/>
    <s v="VIMERCATE"/>
    <x v="115"/>
    <s v="PIAVE, 29"/>
    <n v="44931.94"/>
    <n v="0"/>
    <n v="0"/>
    <m/>
    <m/>
    <m/>
    <m/>
    <n v="44931.94"/>
    <n v="1797.2776000000001"/>
    <n v="2"/>
    <n v="43132.662400000001"/>
  </r>
  <r>
    <n v="122"/>
    <s v="MB"/>
    <x v="0"/>
    <s v="MB1A547008"/>
    <x v="0"/>
    <s v="VIMERCATE"/>
    <x v="116"/>
    <s v="DE AMICIS 1 "/>
    <n v="33192.57"/>
    <n v="5799.0448215258075"/>
    <n v="3499.2"/>
    <m/>
    <m/>
    <m/>
    <m/>
    <n v="42490.814821525804"/>
    <n v="1699.6325928610322"/>
    <n v="6"/>
    <n v="40785.182228664773"/>
  </r>
  <r>
    <n v="123"/>
    <s v="MB"/>
    <x v="0"/>
    <s v="MB1AUH5005"/>
    <x v="112"/>
    <s v="VIMERCATE"/>
    <x v="117"/>
    <s v="DIAZ, 42"/>
    <n v="21453.199999999997"/>
    <n v="0"/>
    <n v="2332.8000000000002"/>
    <n v="37045.78"/>
    <m/>
    <m/>
    <m/>
    <n v="60831.78"/>
    <n v="2433.2712000000001"/>
    <n v="10"/>
    <n v="58388.508799999996"/>
  </r>
  <r>
    <n v="124"/>
    <s v="MB"/>
    <x v="1"/>
    <s v="MB1E02800C"/>
    <x v="113"/>
    <s v="ARCORE"/>
    <x v="118"/>
    <s v="EDISON, 25"/>
    <n v="274328.19799999997"/>
    <n v="9925.2272972904939"/>
    <n v="88726.96"/>
    <n v="80122.960000000006"/>
    <m/>
    <m/>
    <m/>
    <n v="453103.34529729054"/>
    <n v="18124.133811891621"/>
    <n v="8"/>
    <n v="434971.21148539893"/>
  </r>
  <r>
    <n v="125"/>
    <s v="MB"/>
    <x v="1"/>
    <s v="MB1E09200Q"/>
    <x v="114"/>
    <s v="BESANA BRIANZA"/>
    <x v="13"/>
    <s v="LEOPARDI 59"/>
    <n v="113386.53499999999"/>
    <n v="2183.4521686746989"/>
    <n v="29575.65"/>
    <n v="37648.32"/>
    <m/>
    <m/>
    <m/>
    <n v="182793.95716867471"/>
    <n v="7311.7582867469882"/>
    <n v="8"/>
    <n v="175474.19888192773"/>
  </r>
  <r>
    <n v="126"/>
    <s v="MB"/>
    <x v="1"/>
    <s v="MB1E04100V"/>
    <x v="115"/>
    <s v="BUSNAGO"/>
    <x v="24"/>
    <s v="MANZONI, 13"/>
    <n v="228440.56999999998"/>
    <n v="1274.95"/>
    <n v="92646.63"/>
    <n v="81571.08"/>
    <m/>
    <m/>
    <m/>
    <n v="403933.23000000004"/>
    <n v="16157.329200000002"/>
    <n v="8"/>
    <n v="387767.90080000006"/>
  </r>
  <r>
    <n v="127"/>
    <s v="MB"/>
    <x v="1"/>
    <s v="MB1E029008"/>
    <x v="116"/>
    <s v="CARATE BRIANZA"/>
    <x v="31"/>
    <s v="MANZONI 6"/>
    <n v="295907.88699999999"/>
    <n v="7713.511007966863"/>
    <n v="84450.96"/>
    <n v="84949.84"/>
    <m/>
    <m/>
    <m/>
    <n v="473022.19800796686"/>
    <n v="18920.887920318673"/>
    <n v="8"/>
    <n v="454093.31008764816"/>
  </r>
  <r>
    <n v="128"/>
    <s v="MB"/>
    <x v="1"/>
    <s v="MB1E07100P"/>
    <x v="117"/>
    <s v="CESANO MADERNO"/>
    <x v="36"/>
    <s v="IMMACOLATA, 2"/>
    <n v="167387.32199999999"/>
    <n v="4287.9190401171873"/>
    <n v="48104.98"/>
    <n v="43147.25"/>
    <m/>
    <m/>
    <m/>
    <n v="262927.47104011721"/>
    <n v="10517.098841604688"/>
    <n v="10"/>
    <n v="252400.37219851252"/>
  </r>
  <r>
    <n v="129"/>
    <s v="MB"/>
    <x v="1"/>
    <s v="MB1E07200E"/>
    <x v="118"/>
    <s v="CESANO MADERNO"/>
    <x v="119"/>
    <s v="S. MADRE G. COMENSOLI, 3"/>
    <n v="97199.75"/>
    <n v="1407.80904606992"/>
    <n v="37414.980000000003"/>
    <n v="28960.3"/>
    <m/>
    <m/>
    <m/>
    <n v="164982.83904606992"/>
    <n v="6599.3135618427968"/>
    <n v="8"/>
    <n v="158375.52548422711"/>
  </r>
  <r>
    <n v="130"/>
    <s v="MB"/>
    <x v="1"/>
    <s v="MB1EVP500T"/>
    <x v="119"/>
    <s v="CESANO MADERNO"/>
    <x v="120"/>
    <s v="SAN BERNARDO SNC"/>
    <n v="96102.173999999999"/>
    <n v="3403.399809181537"/>
    <n v="23874.32"/>
    <n v="0"/>
    <m/>
    <m/>
    <m/>
    <n v="123379.89380918152"/>
    <n v="4935.1957523672609"/>
    <n v="6"/>
    <n v="118438.69805681426"/>
  </r>
  <r>
    <n v="131"/>
    <s v="MB"/>
    <x v="1"/>
    <s v="MB1E04900D"/>
    <x v="120"/>
    <s v="DESIO"/>
    <x v="48"/>
    <s v="S. PIETRO, 6"/>
    <n v="300794.255"/>
    <n v="5989.8532935858093"/>
    <n v="104761.95"/>
    <n v="89294.85"/>
    <m/>
    <m/>
    <m/>
    <n v="500840.90829358588"/>
    <n v="20033.636331743437"/>
    <n v="8"/>
    <n v="480799.27196184243"/>
  </r>
  <r>
    <n v="132"/>
    <s v="MB"/>
    <x v="1"/>
    <s v="MB1E032004"/>
    <x v="121"/>
    <s v="MEDA"/>
    <x v="121"/>
    <s v="ORSINI  35"/>
    <n v="219227.258"/>
    <n v="18015.263699540472"/>
    <n v="44185.31"/>
    <n v="57920.18"/>
    <m/>
    <m/>
    <m/>
    <n v="339348.01169954048"/>
    <n v="13573.920467981619"/>
    <n v="8"/>
    <n v="325766.09123155888"/>
  </r>
  <r>
    <n v="133"/>
    <s v="MB"/>
    <x v="1"/>
    <s v="MB1E040003"/>
    <x v="122"/>
    <s v="MEDA"/>
    <x v="67"/>
    <s v="MILANO 121"/>
    <n v="218702.16099999996"/>
    <n v="6643.9474810973234"/>
    <n v="38127.65"/>
    <n v="65642.880000000005"/>
    <m/>
    <m/>
    <m/>
    <n v="329116.6384810973"/>
    <n v="13164.665539243892"/>
    <n v="8"/>
    <n v="315943.9729418534"/>
  </r>
  <r>
    <n v="134"/>
    <s v="MB"/>
    <x v="1"/>
    <s v="MB1E03400Q"/>
    <x v="123"/>
    <s v="MONZA"/>
    <x v="71"/>
    <s v="TORNEAMENTO, 5"/>
    <n v="283523.09900000005"/>
    <n v="5817.6117942493984"/>
    <n v="88726.96"/>
    <n v="99912.58"/>
    <m/>
    <m/>
    <m/>
    <n v="477980.25079424947"/>
    <n v="19119.210031769981"/>
    <n v="8"/>
    <n v="458853.04076247948"/>
  </r>
  <r>
    <n v="135"/>
    <s v="MB"/>
    <x v="1"/>
    <s v="MB1E03500G"/>
    <x v="124"/>
    <s v="MONZA"/>
    <x v="78"/>
    <s v="LUCIANO MANARA 34"/>
    <n v="278066.84899999999"/>
    <n v="7785.6201078820814"/>
    <n v="61645.64"/>
    <n v="245743.83"/>
    <m/>
    <m/>
    <m/>
    <n v="593241.93910788209"/>
    <n v="23729.677564315283"/>
    <n v="12"/>
    <n v="569500.26154356683"/>
  </r>
  <r>
    <n v="136"/>
    <s v="MB"/>
    <x v="1"/>
    <s v="MB1E03600B"/>
    <x v="125"/>
    <s v="MONZA"/>
    <x v="80"/>
    <s v="DELLA TACCONA 16"/>
    <n v="166849.10800000001"/>
    <n v="8796.5416359444444"/>
    <n v="25655.99"/>
    <n v="33304.239999999998"/>
    <m/>
    <m/>
    <m/>
    <n v="234605.87963594444"/>
    <n v="9384.2351854377775"/>
    <n v="8"/>
    <n v="225213.64445050666"/>
  </r>
  <r>
    <n v="137"/>
    <s v="MB"/>
    <x v="1"/>
    <s v="MB1E037007"/>
    <x v="126"/>
    <s v="MONZA"/>
    <x v="76"/>
    <s v="PETRARCA 4"/>
    <n v="265653.022"/>
    <n v="7347.3726376806808"/>
    <n v="74117.3"/>
    <n v="63712.52"/>
    <m/>
    <m/>
    <m/>
    <n v="410830.21463768068"/>
    <n v="16433.208585507229"/>
    <n v="8"/>
    <n v="394389.00605217344"/>
  </r>
  <r>
    <n v="138"/>
    <s v="MB"/>
    <x v="1"/>
    <s v="MB1E052009"/>
    <x v="127"/>
    <s v="MONZA"/>
    <x v="72"/>
    <s v="LOMBARDIA 180"/>
    <n v="209523"/>
    <n v="736.55374853670469"/>
    <n v="60576.639999999999"/>
    <n v="62988.53"/>
    <m/>
    <m/>
    <m/>
    <n v="333824.72374853666"/>
    <n v="13352.988949941468"/>
    <n v="8"/>
    <n v="320463.73479859519"/>
  </r>
  <r>
    <n v="139"/>
    <s v="MB"/>
    <x v="1"/>
    <s v="MB1E05500R"/>
    <x v="128"/>
    <s v="MONZA"/>
    <x v="73"/>
    <s v="MONTI E TOGNETTI 10"/>
    <n v="406603.22199999995"/>
    <n v="3848.49"/>
    <n v="115808.28"/>
    <n v="103774.14"/>
    <m/>
    <m/>
    <m/>
    <n v="630034.13199999998"/>
    <n v="25201.365279999998"/>
    <n v="8"/>
    <n v="604824.76671999996"/>
  </r>
  <r>
    <n v="140"/>
    <s v="MB"/>
    <x v="1"/>
    <s v="MB1E06800V"/>
    <x v="129"/>
    <s v="MONZA"/>
    <x v="77"/>
    <s v="MONTE BARRO 6"/>
    <n v="165759.43300000002"/>
    <n v="11468.617193330661"/>
    <n v="33851.65"/>
    <n v="36206.15"/>
    <m/>
    <m/>
    <m/>
    <n v="247285.85019333067"/>
    <n v="9891.4340077332272"/>
    <n v="8"/>
    <n v="237386.41618559745"/>
  </r>
  <r>
    <n v="141"/>
    <s v="MB"/>
    <x v="1"/>
    <s v="MB1E06900P"/>
    <x v="130"/>
    <s v="MONZA"/>
    <x v="75"/>
    <s v="LECCO, 6"/>
    <n v="171152.353"/>
    <n v="438.56868407995125"/>
    <n v="22449.010000000002"/>
    <n v="57701.04"/>
    <m/>
    <m/>
    <m/>
    <n v="251740.97168407997"/>
    <n v="10069.638867363199"/>
    <n v="10"/>
    <n v="241661.33281671678"/>
  </r>
  <r>
    <n v="142"/>
    <s v="MB"/>
    <x v="1"/>
    <s v="MB1E05000N"/>
    <x v="131"/>
    <s v="SEREGNO"/>
    <x v="99"/>
    <s v="SCHIAPARELLI 24"/>
    <n v="321271.19400000002"/>
    <n v="9892.4986762347544"/>
    <n v="81600.3"/>
    <n v="82536.259999999995"/>
    <m/>
    <m/>
    <m/>
    <n v="495300.25267623476"/>
    <n v="19812.010107049391"/>
    <n v="8"/>
    <n v="475480.24256918539"/>
  </r>
  <r>
    <n v="143"/>
    <s v="MB"/>
    <x v="1"/>
    <s v="MB1E058008"/>
    <x v="132"/>
    <s v="SEREGNO"/>
    <x v="96"/>
    <s v="EDISON 54D"/>
    <n v="132282.99300000002"/>
    <n v="5863.1346847226059"/>
    <n v="51311.98"/>
    <n v="56240.03"/>
    <m/>
    <m/>
    <m/>
    <n v="245698.13768472263"/>
    <n v="9827.9255073889053"/>
    <n v="12"/>
    <n v="235858.21217733374"/>
  </r>
  <r>
    <n v="144"/>
    <s v="MB"/>
    <x v="1"/>
    <s v="MB1E09100X"/>
    <x v="133"/>
    <s v="SEREGNO"/>
    <x v="119"/>
    <s v="VERDI, 77"/>
    <n v="90740.88"/>
    <n v="0"/>
    <n v="36345.980000000003"/>
    <n v="34752.36"/>
    <m/>
    <m/>
    <m/>
    <n v="161839.22000000003"/>
    <n v="6473.5688000000009"/>
    <n v="6"/>
    <n v="155359.65120000002"/>
  </r>
  <r>
    <n v="145"/>
    <s v="MB"/>
    <x v="1"/>
    <s v="MB1EP85003"/>
    <x v="134"/>
    <s v="SEREGNO"/>
    <x v="122"/>
    <s v="SAN BENEDETTO 49"/>
    <n v="64778.720000000001"/>
    <n v="0"/>
    <n v="24586.99"/>
    <n v="0"/>
    <m/>
    <m/>
    <m/>
    <n v="89365.71"/>
    <n v="3574.6284000000005"/>
    <n v="4"/>
    <n v="85787.081600000005"/>
  </r>
  <r>
    <n v="146"/>
    <s v="MB"/>
    <x v="1"/>
    <s v="MB1E128009"/>
    <x v="135"/>
    <s v="SEVESO"/>
    <x v="123"/>
    <s v="SAN CARLO 4"/>
    <n v="254896.139"/>
    <n v="7682.8429823531005"/>
    <n v="60220.31"/>
    <n v="86496.27"/>
    <m/>
    <m/>
    <m/>
    <n v="409295.5619823531"/>
    <n v="16371.822479294124"/>
    <n v="10"/>
    <n v="392913.73950305895"/>
  </r>
  <r>
    <n v="147"/>
    <s v="MB"/>
    <x v="1"/>
    <s v="MB1EQT500D"/>
    <x v="136"/>
    <s v="VEDANO AL LAMBRO"/>
    <x v="124"/>
    <s v="MONTE GRAPPA, 17"/>
    <m/>
    <m/>
    <n v="25299.66"/>
    <m/>
    <m/>
    <m/>
    <m/>
    <n v="25299.66"/>
    <n v="1011.9864"/>
    <n v="2"/>
    <n v="24285.673599999998"/>
  </r>
  <r>
    <n v="148"/>
    <s v="MB"/>
    <x v="2"/>
    <s v="MB1M01900V"/>
    <x v="137"/>
    <s v="ARCORE"/>
    <x v="118"/>
    <s v="EDISON, 25"/>
    <n v="27378.84"/>
    <n v="8240.7079771025037"/>
    <n v="75898.97"/>
    <m/>
    <m/>
    <m/>
    <m/>
    <n v="111518.51797710251"/>
    <n v="4460.7407190841004"/>
    <n v="6"/>
    <n v="107051.77725801841"/>
  </r>
  <r>
    <n v="149"/>
    <s v="MB"/>
    <x v="2"/>
    <s v="MB1M020003"/>
    <x v="138"/>
    <s v="BESANA BRIANZA"/>
    <x v="13"/>
    <s v="LEOPARDI 59"/>
    <n v="9342.840000000002"/>
    <n v="1783.6121856019656"/>
    <n v="26012.32"/>
    <m/>
    <m/>
    <m/>
    <m/>
    <n v="37138.772185601963"/>
    <n v="1485.5508874240786"/>
    <n v="6"/>
    <n v="35647.221298177887"/>
  </r>
  <r>
    <n v="150"/>
    <s v="MB"/>
    <x v="2"/>
    <s v="MB1M018003"/>
    <x v="139"/>
    <s v="BUSNAGO"/>
    <x v="24"/>
    <s v="MANZONI, 13"/>
    <n v="24029.68"/>
    <n v="0"/>
    <n v="74829.97"/>
    <m/>
    <m/>
    <m/>
    <m/>
    <n v="98859.65"/>
    <n v="3954.386"/>
    <n v="4"/>
    <n v="94901.263999999996"/>
  </r>
  <r>
    <n v="151"/>
    <s v="MB"/>
    <x v="2"/>
    <s v="MB1M02100V"/>
    <x v="140"/>
    <s v="CARATE BRIANZA"/>
    <x v="31"/>
    <s v="VIA A. COLOMBO N. 2"/>
    <n v="28920.759999999995"/>
    <n v="12983.42187613641"/>
    <n v="85163.63"/>
    <m/>
    <m/>
    <m/>
    <m/>
    <n v="127067.8118761364"/>
    <n v="5082.7124750454559"/>
    <n v="6"/>
    <n v="121979.09940109095"/>
  </r>
  <r>
    <n v="152"/>
    <s v="MB"/>
    <x v="2"/>
    <s v="MB1M01000C"/>
    <x v="141"/>
    <s v="CESANO MADERNO"/>
    <x v="125"/>
    <s v="SAN CARLO, 20"/>
    <n v="15437.480000000001"/>
    <n v="4581.1697385762855"/>
    <n v="39196.65"/>
    <n v="4986.41"/>
    <m/>
    <m/>
    <m/>
    <n v="64201.70973857629"/>
    <n v="2568.0683895430516"/>
    <n v="8"/>
    <n v="61625.641349033242"/>
  </r>
  <r>
    <n v="153"/>
    <s v="MB"/>
    <x v="2"/>
    <s v="MB1M011008"/>
    <x v="142"/>
    <s v="CESANO MADERNO"/>
    <x v="119"/>
    <s v="S. MADRE G. COMENSOLI, 3"/>
    <n v="8824.4800000000014"/>
    <n v="0"/>
    <n v="23161.66"/>
    <m/>
    <m/>
    <m/>
    <m/>
    <n v="31986.14"/>
    <n v="1279.4456"/>
    <n v="4"/>
    <n v="30702.6944"/>
  </r>
  <r>
    <n v="154"/>
    <s v="MB"/>
    <x v="2"/>
    <s v="MB1M012004"/>
    <x v="143"/>
    <s v="DESIO"/>
    <x v="48"/>
    <s v="S. PIETRO, 6"/>
    <n v="29311.760000000006"/>
    <n v="2823.5147791164659"/>
    <n v="88726.94"/>
    <m/>
    <m/>
    <m/>
    <m/>
    <n v="120862.21477911648"/>
    <n v="4834.4885911646588"/>
    <n v="6"/>
    <n v="116021.72618795182"/>
  </r>
  <r>
    <n v="155"/>
    <s v="MB"/>
    <x v="2"/>
    <s v="MB1M02200P"/>
    <x v="144"/>
    <s v="MONZA"/>
    <x v="78"/>
    <s v="LUCIANO MANARA, 34"/>
    <n v="17950.099999999999"/>
    <n v="4981.9708441230041"/>
    <n v="48104.98"/>
    <n v="28052.39"/>
    <m/>
    <m/>
    <m/>
    <n v="99089.440844123004"/>
    <n v="3963.5776337649204"/>
    <n v="10"/>
    <n v="95115.863210358089"/>
  </r>
  <r>
    <n v="156"/>
    <s v="MB"/>
    <x v="2"/>
    <s v="MB1M02300E"/>
    <x v="145"/>
    <s v="MONZA"/>
    <x v="77"/>
    <s v="MONTE BARRO 6"/>
    <n v="12200.18"/>
    <n v="6689.1032982455436"/>
    <n v="32069.99"/>
    <m/>
    <m/>
    <m/>
    <m/>
    <n v="50959.273298245549"/>
    <n v="2038.3709319298221"/>
    <n v="6"/>
    <n v="48914.902366315728"/>
  </r>
  <r>
    <n v="157"/>
    <s v="MB"/>
    <x v="2"/>
    <s v="MB1M02400A"/>
    <x v="146"/>
    <s v="MONZA"/>
    <x v="73"/>
    <s v="MONTI E TOGNETTI 10"/>
    <n v="24778.560000000001"/>
    <n v="2473.9869872876857"/>
    <n v="74473.63"/>
    <m/>
    <m/>
    <m/>
    <m/>
    <n v="101726.17698728769"/>
    <n v="4069.0470794915077"/>
    <n v="6"/>
    <n v="97651.129907796188"/>
  </r>
  <r>
    <n v="158"/>
    <s v="MB"/>
    <x v="2"/>
    <s v="MB1M026002"/>
    <x v="147"/>
    <s v="MONZA"/>
    <x v="71"/>
    <s v="TORNEAMENTO, 5"/>
    <n v="16652.079999999998"/>
    <n v="5950.857678221053"/>
    <n v="44541.65"/>
    <m/>
    <m/>
    <m/>
    <m/>
    <n v="67144.587678221054"/>
    <n v="2685.7835071288423"/>
    <n v="6"/>
    <n v="64452.804171092212"/>
  </r>
  <r>
    <n v="159"/>
    <s v="MB"/>
    <x v="2"/>
    <s v="MB1M02700T"/>
    <x v="148"/>
    <s v="MONZA"/>
    <x v="72"/>
    <s v="LOMBARDIA 180"/>
    <n v="17361.48"/>
    <n v="7325.7647310273205"/>
    <n v="46679.65"/>
    <m/>
    <m/>
    <m/>
    <m/>
    <n v="71366.894731027322"/>
    <n v="2854.6757892410928"/>
    <n v="6"/>
    <n v="68506.218941786225"/>
  </r>
  <r>
    <n v="160"/>
    <s v="MB"/>
    <x v="2"/>
    <s v="MB1M02800N"/>
    <x v="149"/>
    <s v="MONZA"/>
    <x v="76"/>
    <s v="PETRARCA 4"/>
    <n v="15830.600000000002"/>
    <n v="7743.3635753750223"/>
    <n v="39552.980000000003"/>
    <m/>
    <m/>
    <m/>
    <m/>
    <n v="63126.943575375029"/>
    <n v="2525.077743015001"/>
    <n v="6"/>
    <n v="60595.865832360025"/>
  </r>
  <r>
    <n v="161"/>
    <s v="MB"/>
    <x v="2"/>
    <s v="MB1M02900D"/>
    <x v="150"/>
    <s v="MONZA"/>
    <x v="75"/>
    <s v="LECCO, 6"/>
    <n v="9294.44"/>
    <n v="1185.7093096158733"/>
    <n v="22448.99"/>
    <m/>
    <m/>
    <m/>
    <m/>
    <n v="32929.139309615872"/>
    <n v="1317.165572384635"/>
    <n v="6"/>
    <n v="31605.973737231237"/>
  </r>
  <r>
    <n v="162"/>
    <s v="MB"/>
    <x v="2"/>
    <s v="MB1M01500G"/>
    <x v="151"/>
    <s v="SEREGNO"/>
    <x v="119"/>
    <s v="VERDI, 77"/>
    <n v="12973.26"/>
    <n v="1480.0184538964622"/>
    <n v="33495.32"/>
    <m/>
    <m/>
    <m/>
    <m/>
    <n v="47948.598453896462"/>
    <n v="1917.9439381558586"/>
    <n v="6"/>
    <n v="46024.654515740607"/>
  </r>
  <r>
    <n v="163"/>
    <s v="MB"/>
    <x v="2"/>
    <s v="MB1M01600B"/>
    <x v="152"/>
    <s v="SEREGNO"/>
    <x v="96"/>
    <s v="EDISON 54D"/>
    <n v="11776.28"/>
    <n v="1570.7715530338937"/>
    <n v="30288.32"/>
    <n v="1546.41"/>
    <m/>
    <m/>
    <m/>
    <n v="45181.781553033899"/>
    <n v="1807.2712621213559"/>
    <n v="8"/>
    <n v="43366.510290912542"/>
  </r>
  <r>
    <n v="164"/>
    <s v="MB"/>
    <x v="2"/>
    <s v="MB1M017007"/>
    <x v="153"/>
    <s v="SEREGNO"/>
    <x v="99"/>
    <s v="SCHIAPARELLI 24"/>
    <n v="21514.720000000001"/>
    <n v="7364.1049134960094"/>
    <n v="59507.64"/>
    <m/>
    <m/>
    <m/>
    <m/>
    <n v="88386.464913496005"/>
    <n v="3535.4585965398401"/>
    <n v="6"/>
    <n v="84845.006316956162"/>
  </r>
  <r>
    <n v="165"/>
    <s v="MB"/>
    <x v="2"/>
    <s v="MB1M009008"/>
    <x v="154"/>
    <s v="SEVESO"/>
    <x v="123"/>
    <s v="SAN CARLO 4"/>
    <n v="24998.260000000002"/>
    <n v="6868.6859913395137"/>
    <n v="78036.97"/>
    <m/>
    <m/>
    <m/>
    <m/>
    <n v="109903.91599133951"/>
    <n v="4396.1566396535809"/>
    <n v="6"/>
    <n v="105501.75935168593"/>
  </r>
  <r>
    <n v="166"/>
    <s v="MB"/>
    <x v="3"/>
    <s v="MBPS28500G-MBPSIE500B"/>
    <x v="155"/>
    <s v="BUSNAGO"/>
    <x v="24"/>
    <s v="MANZONI, 13"/>
    <n v="0"/>
    <n v="0"/>
    <n v="37414.980000000003"/>
    <m/>
    <m/>
    <n v="619.73"/>
    <n v="469.26"/>
    <n v="38503.970000000008"/>
    <n v="1540.1588000000004"/>
    <n v="6"/>
    <n v="36957.811200000011"/>
  </r>
  <r>
    <n v="167"/>
    <s v="MB"/>
    <x v="3"/>
    <s v="MBPC27500T-MBPMM55007-MBPS345002-MBPSTE500O-MBRH00500P"/>
    <x v="156"/>
    <s v="CARATE BRIANZA"/>
    <x v="126"/>
    <s v="VIA DEI GAGGIOLI, 2"/>
    <n v="44311.46"/>
    <n v="18983.64"/>
    <n v="244444.55"/>
    <m/>
    <m/>
    <n v="3992.94"/>
    <n v="0"/>
    <n v="311732.58999999997"/>
    <n v="12469.303599999999"/>
    <n v="8"/>
    <n v="299255.28639999998"/>
  </r>
  <r>
    <n v="168"/>
    <s v="MB"/>
    <x v="3"/>
    <s v="MBPCZI5004-MBPS1Q500V-MBPS23500E-MBPSFH500F-MBPSUD500O-MBTD35500C"/>
    <x v="157"/>
    <s v="MONZA"/>
    <x v="73"/>
    <s v="MONTI E TOGNETTI 10"/>
    <n v="27872.42"/>
    <n v="15808.08"/>
    <n v="150372.60999999999"/>
    <m/>
    <m/>
    <n v="2013.46"/>
    <n v="1805.02"/>
    <n v="197871.58999999997"/>
    <n v="7914.8635999999988"/>
    <n v="10"/>
    <n v="189946.72639999996"/>
  </r>
  <r>
    <n v="169"/>
    <s v="MB"/>
    <x v="3"/>
    <s v="MBSL05500V"/>
    <x v="158"/>
    <s v="MONZA"/>
    <x v="75"/>
    <s v="LECCO,6"/>
    <n v="20183.8"/>
    <n v="239.64"/>
    <n v="136831.94"/>
    <m/>
    <m/>
    <n v="1733.67"/>
    <n v="1358.39"/>
    <n v="160347.44000000003"/>
    <n v="6413.8976000000011"/>
    <n v="10"/>
    <n v="153923.54240000003"/>
  </r>
  <r>
    <n v="170"/>
    <s v="MB"/>
    <x v="3"/>
    <s v="MBPM145009-MBPQ035002-MBPS67500C"/>
    <x v="159"/>
    <s v="MONZA"/>
    <x v="76"/>
    <s v="PETRARCA 4"/>
    <n v="22873.72"/>
    <n v="0"/>
    <n v="106543.62"/>
    <m/>
    <m/>
    <n v="1239.46"/>
    <n v="1092.8800000000001"/>
    <n v="131749.68"/>
    <n v="5269.9871999999996"/>
    <n v="8"/>
    <n v="126471.69279999999"/>
  </r>
  <r>
    <n v="171"/>
    <s v="MB"/>
    <x v="3"/>
    <s v="MBPL20500D-MBPL73500N"/>
    <x v="160"/>
    <s v="MONZA"/>
    <x v="71"/>
    <s v=" TORNEAMENTO, 5"/>
    <n v="5185.91"/>
    <n v="0"/>
    <n v="64852.639999999999"/>
    <m/>
    <m/>
    <n v="682.49"/>
    <n v="747.11"/>
    <n v="71468.150000000009"/>
    <n v="2858.7260000000006"/>
    <n v="8"/>
    <n v="68601.424000000014"/>
  </r>
  <r>
    <n v="172"/>
    <s v="MB"/>
    <x v="3"/>
    <s v="MBPC215006-MBPM005002-MBPMZF5000-MBRFZ6500C"/>
    <x v="161"/>
    <s v="MONZA"/>
    <x v="127"/>
    <s v="APPIANI 1"/>
    <n v="7003.17"/>
    <n v="21930.57"/>
    <n v="114026.61"/>
    <m/>
    <m/>
    <n v="2157.2800000000002"/>
    <n v="1870.88"/>
    <n v="146988.51"/>
    <n v="5879.5404000000008"/>
    <n v="10"/>
    <n v="141098.96960000001"/>
  </r>
  <r>
    <n v="173"/>
    <s v="MB"/>
    <x v="3"/>
    <s v="MBPMAF500I-MBPS365007"/>
    <x v="162"/>
    <s v="MONZA"/>
    <x v="72"/>
    <s v="LOMBARDIA 180"/>
    <n v="0"/>
    <n v="0"/>
    <n v="21380"/>
    <m/>
    <m/>
    <n v="360.85"/>
    <n v="0"/>
    <n v="21740.85"/>
    <n v="869.63400000000001"/>
    <n v="4"/>
    <n v="20867.216"/>
  </r>
  <r>
    <n v="174"/>
    <s v="MB"/>
    <x v="3"/>
    <s v="MBRC6C500E"/>
    <x v="163"/>
    <s v="MONZA"/>
    <x v="128"/>
    <s v="MONTE OLIVETO 7"/>
    <n v="0"/>
    <n v="961.12"/>
    <n v="15322.33"/>
    <m/>
    <m/>
    <n v="585.74"/>
    <n v="302.55"/>
    <n v="17171.740000000002"/>
    <n v="686.8696000000001"/>
    <n v="8"/>
    <n v="16476.8704"/>
  </r>
  <r>
    <n v="175"/>
    <s v="MB"/>
    <x v="3"/>
    <s v="MBPS0G5007-MBPS245005-MBRH02500X"/>
    <x v="164"/>
    <s v="SEREGNO"/>
    <x v="119"/>
    <s v="VERDI, 77"/>
    <n v="10153.280000000001"/>
    <n v="19865.04"/>
    <n v="101554.96"/>
    <m/>
    <m/>
    <n v="2753.48"/>
    <n v="2021.12"/>
    <n v="136347.88"/>
    <n v="5453.9152000000004"/>
    <n v="10"/>
    <n v="130883.9648"/>
  </r>
  <r>
    <n v="176"/>
    <s v="MB"/>
    <x v="3"/>
    <s v="MBPL315001-MBPS40500C"/>
    <x v="165"/>
    <s v="SEREGNO"/>
    <x v="99"/>
    <s v="TORRICELLI 37"/>
    <n v="13394.46"/>
    <n v="1701.13"/>
    <n v="51668.31"/>
    <m/>
    <m/>
    <n v="627.57000000000005"/>
    <n v="487.79"/>
    <n v="67879.259999999995"/>
    <n v="2715.1704"/>
    <n v="10"/>
    <n v="65154.089599999992"/>
  </r>
  <r>
    <n v="177"/>
    <s v="MB"/>
    <x v="3"/>
    <s v="MBPS8T500R-MBTD37500N-MBTL09500P"/>
    <x v="166"/>
    <s v="SEREGNO"/>
    <x v="129"/>
    <s v="PARINI, 101"/>
    <n v="3956.1"/>
    <n v="0"/>
    <n v="54518.97"/>
    <m/>
    <m/>
    <n v="1095.6400000000001"/>
    <n v="0"/>
    <n v="59570.71"/>
    <n v="2382.8283999999999"/>
    <n v="8"/>
    <n v="57179.881600000001"/>
  </r>
  <r>
    <n v="178"/>
    <s v="MB"/>
    <x v="4"/>
    <m/>
    <x v="167"/>
    <s v="BRUGHERIO"/>
    <x v="130"/>
    <s v="P.zza C. BATTISTI 1"/>
    <m/>
    <m/>
    <m/>
    <m/>
    <n v="5384.15"/>
    <m/>
    <m/>
    <n v="5384.15"/>
    <n v="0"/>
    <n v="0"/>
    <n v="5384.15"/>
  </r>
  <r>
    <n v="179"/>
    <s v="MB"/>
    <x v="4"/>
    <m/>
    <x v="168"/>
    <s v="LISSONE"/>
    <x v="131"/>
    <s v="VIA DEL TIGLIO 10"/>
    <m/>
    <m/>
    <m/>
    <m/>
    <n v="6730.19"/>
    <m/>
    <m/>
    <n v="6730.19"/>
    <n v="0"/>
    <n v="0"/>
    <n v="6730.19"/>
  </r>
  <r>
    <n v="180"/>
    <s v="MB"/>
    <x v="4"/>
    <m/>
    <x v="169"/>
    <s v="MEDA"/>
    <x v="132"/>
    <s v="VIA P. ORSI, 9 "/>
    <m/>
    <m/>
    <m/>
    <m/>
    <n v="6730.19"/>
    <m/>
    <m/>
    <n v="6730.19"/>
    <n v="269.20760000000001"/>
    <n v="2"/>
    <n v="6458.9823999999999"/>
  </r>
  <r>
    <n v="181"/>
    <s v="MB"/>
    <x v="4"/>
    <m/>
    <x v="170"/>
    <s v="VERANO BRIANZA"/>
    <x v="133"/>
    <s v="VIA S. GIUSEPPE 9/11"/>
    <m/>
    <m/>
    <m/>
    <m/>
    <n v="6730.19"/>
    <m/>
    <m/>
    <n v="6730.19"/>
    <n v="0"/>
    <n v="0"/>
    <n v="6730.19"/>
  </r>
  <r>
    <n v="182"/>
    <s v="MB"/>
    <x v="4"/>
    <m/>
    <x v="171"/>
    <s v="VIMERCATE"/>
    <x v="134"/>
    <s v="Piazza Marconi 7/D"/>
    <m/>
    <m/>
    <m/>
    <m/>
    <n v="6730.19"/>
    <m/>
    <m/>
    <n v="6730.19"/>
    <n v="269.20760000000001"/>
    <n v="2"/>
    <n v="6458.9823999999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ella_pivot2" cacheId="0" applyNumberFormats="0" applyBorderFormats="0" applyFontFormats="0" applyPatternFormats="0" applyAlignmentFormats="0" applyWidthHeightFormats="1" dataCaption="Valori" updatedVersion="4" minRefreshableVersion="3" useAutoFormatting="1" itemPrintTitles="1" createdVersion="5" indent="0" outline="1" outlineData="1" multipleFieldFilters="0" rowHeaderCaption="Istituto scolastico">
  <location ref="A3:P10" firstHeaderRow="0" firstDataRow="1" firstDataCol="1" rowPageCount="1" colPageCount="1"/>
  <pivotFields count="23">
    <pivotField showAll="0"/>
    <pivotField showAll="0"/>
    <pivotField axis="axisRow" showAll="0">
      <items count="7">
        <item x="0"/>
        <item x="5"/>
        <item x="1"/>
        <item x="2"/>
        <item x="3"/>
        <item x="4"/>
        <item t="default"/>
      </items>
    </pivotField>
    <pivotField showAll="0"/>
    <pivotField axis="axisRow" showAll="0">
      <items count="177">
        <item x="175"/>
        <item x="15"/>
        <item x="111"/>
        <item x="26"/>
        <item x="10"/>
        <item x="17"/>
        <item x="9"/>
        <item x="20"/>
        <item x="119"/>
        <item x="169"/>
        <item x="164"/>
        <item x="151"/>
        <item x="133"/>
        <item x="160"/>
        <item x="147"/>
        <item x="73"/>
        <item x="123"/>
        <item x="162"/>
        <item x="148"/>
        <item x="74"/>
        <item x="127"/>
        <item x="155"/>
        <item x="24"/>
        <item x="115"/>
        <item x="139"/>
        <item x="157"/>
        <item x="146"/>
        <item x="75"/>
        <item x="128"/>
        <item x="167"/>
        <item x="168"/>
        <item x="170"/>
        <item x="138"/>
        <item x="13"/>
        <item x="114"/>
        <item x="27"/>
        <item x="174"/>
        <item x="156"/>
        <item x="159"/>
        <item x="149"/>
        <item x="77"/>
        <item x="126"/>
        <item x="32"/>
        <item x="116"/>
        <item x="140"/>
        <item x="165"/>
        <item x="161"/>
        <item x="166"/>
        <item x="163"/>
        <item x="158"/>
        <item x="145"/>
        <item x="78"/>
        <item x="143"/>
        <item x="120"/>
        <item x="150"/>
        <item x="130"/>
        <item x="141"/>
        <item x="137"/>
        <item x="142"/>
        <item x="144"/>
        <item x="153"/>
        <item x="35"/>
        <item x="131"/>
        <item x="37"/>
        <item x="81"/>
        <item x="97"/>
        <item x="7"/>
        <item x="67"/>
        <item x="68"/>
        <item x="102"/>
        <item x="60"/>
        <item x="42"/>
        <item x="92"/>
        <item x="72"/>
        <item x="94"/>
        <item x="85"/>
        <item x="101"/>
        <item x="22"/>
        <item x="3"/>
        <item x="59"/>
        <item x="61"/>
        <item x="90"/>
        <item x="29"/>
        <item x="50"/>
        <item x="28"/>
        <item x="41"/>
        <item x="100"/>
        <item x="64"/>
        <item x="11"/>
        <item x="53"/>
        <item x="12"/>
        <item x="25"/>
        <item x="103"/>
        <item x="38"/>
        <item x="82"/>
        <item x="107"/>
        <item x="2"/>
        <item x="62"/>
        <item x="33"/>
        <item x="98"/>
        <item x="54"/>
        <item x="6"/>
        <item x="63"/>
        <item x="18"/>
        <item x="76"/>
        <item x="71"/>
        <item x="1"/>
        <item x="5"/>
        <item x="55"/>
        <item x="40"/>
        <item x="108"/>
        <item x="21"/>
        <item x="57"/>
        <item x="65"/>
        <item x="34"/>
        <item x="46"/>
        <item x="112"/>
        <item x="96"/>
        <item x="79"/>
        <item x="43"/>
        <item x="104"/>
        <item x="93"/>
        <item x="109"/>
        <item x="110"/>
        <item x="80"/>
        <item x="58"/>
        <item x="23"/>
        <item x="4"/>
        <item x="56"/>
        <item x="91"/>
        <item x="39"/>
        <item x="44"/>
        <item x="8"/>
        <item x="83"/>
        <item x="106"/>
        <item x="89"/>
        <item x="86"/>
        <item x="31"/>
        <item x="105"/>
        <item x="69"/>
        <item x="14"/>
        <item x="99"/>
        <item x="45"/>
        <item x="47"/>
        <item x="16"/>
        <item x="0"/>
        <item x="87"/>
        <item x="88"/>
        <item x="36"/>
        <item x="48"/>
        <item x="49"/>
        <item x="84"/>
        <item x="51"/>
        <item x="19"/>
        <item x="66"/>
        <item x="70"/>
        <item x="30"/>
        <item x="95"/>
        <item x="132"/>
        <item x="113"/>
        <item x="118"/>
        <item x="134"/>
        <item x="129"/>
        <item x="117"/>
        <item x="135"/>
        <item x="125"/>
        <item x="124"/>
        <item x="122"/>
        <item x="121"/>
        <item x="152"/>
        <item x="154"/>
        <item x="171"/>
        <item x="172"/>
        <item x="52"/>
        <item x="136"/>
        <item x="173"/>
        <item t="default"/>
      </items>
    </pivotField>
    <pivotField showAll="0"/>
    <pivotField name="Ricerca per codice fiscale " axis="axisPage" showAll="0">
      <items count="137">
        <item x="133"/>
        <item x="119"/>
        <item x="49"/>
        <item x="73"/>
        <item x="75"/>
        <item x="70"/>
        <item x="28"/>
        <item x="25"/>
        <item x="79"/>
        <item x="76"/>
        <item x="91"/>
        <item x="5"/>
        <item x="134"/>
        <item x="115"/>
        <item x="48"/>
        <item x="80"/>
        <item x="8"/>
        <item x="90"/>
        <item x="118"/>
        <item x="125"/>
        <item x="131"/>
        <item x="39"/>
        <item x="2"/>
        <item x="71"/>
        <item x="13"/>
        <item x="130"/>
        <item x="17"/>
        <item x="66"/>
        <item x="77"/>
        <item x="53"/>
        <item x="30"/>
        <item x="132"/>
        <item x="43"/>
        <item x="123"/>
        <item x="99"/>
        <item x="113"/>
        <item x="129"/>
        <item x="67"/>
        <item x="114"/>
        <item x="121"/>
        <item x="82"/>
        <item x="92"/>
        <item x="78"/>
        <item x="96"/>
        <item x="89"/>
        <item x="74"/>
        <item x="45"/>
        <item x="65"/>
        <item x="64"/>
        <item x="62"/>
        <item x="63"/>
        <item x="97"/>
        <item x="88"/>
        <item x="95"/>
        <item x="68"/>
        <item x="127"/>
        <item x="126"/>
        <item x="6"/>
        <item x="124"/>
        <item x="120"/>
        <item x="56"/>
        <item x="116"/>
        <item x="51"/>
        <item x="122"/>
        <item x="22"/>
        <item x="12"/>
        <item x="69"/>
        <item x="102"/>
        <item x="58"/>
        <item x="44"/>
        <item x="37"/>
        <item x="107"/>
        <item x="108"/>
        <item x="36"/>
        <item x="31"/>
        <item x="1"/>
        <item x="55"/>
        <item x="101"/>
        <item x="57"/>
        <item x="104"/>
        <item x="60"/>
        <item x="34"/>
        <item x="10"/>
        <item x="38"/>
        <item x="50"/>
        <item x="32"/>
        <item x="98"/>
        <item x="52"/>
        <item x="14"/>
        <item x="59"/>
        <item x="103"/>
        <item x="33"/>
        <item x="35"/>
        <item x="18"/>
        <item x="9"/>
        <item x="106"/>
        <item x="19"/>
        <item x="29"/>
        <item x="27"/>
        <item x="11"/>
        <item x="83"/>
        <item x="86"/>
        <item x="20"/>
        <item x="15"/>
        <item x="112"/>
        <item x="85"/>
        <item x="0"/>
        <item x="3"/>
        <item x="40"/>
        <item x="93"/>
        <item x="105"/>
        <item x="94"/>
        <item x="7"/>
        <item x="111"/>
        <item x="26"/>
        <item x="4"/>
        <item x="42"/>
        <item x="110"/>
        <item x="41"/>
        <item x="23"/>
        <item x="46"/>
        <item x="109"/>
        <item x="47"/>
        <item x="54"/>
        <item x="100"/>
        <item x="61"/>
        <item x="117"/>
        <item x="24"/>
        <item x="87"/>
        <item x="21"/>
        <item x="81"/>
        <item x="84"/>
        <item x="16"/>
        <item x="72"/>
        <item x="128"/>
        <item x="135"/>
        <item t="default"/>
      </items>
    </pivotField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4"/>
    <field x="2"/>
  </rowFields>
  <rowItems count="7">
    <i>
      <x v="59"/>
    </i>
    <i r="1">
      <x v="3"/>
    </i>
    <i>
      <x v="112"/>
    </i>
    <i r="1">
      <x/>
    </i>
    <i>
      <x v="166"/>
    </i>
    <i r="1">
      <x v="2"/>
    </i>
    <i t="grand">
      <x/>
    </i>
  </rowItems>
  <colFields count="1">
    <field x="-2"/>
  </colFields>
  <colItems count="15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</colItems>
  <pageFields count="1">
    <pageField fld="6" item="42" hier="-1"/>
  </pageFields>
  <dataFields count="15">
    <dataField name="Somma di SALDO A.S. 19/20 + ACC. A.S. 20/21 (LORDO)" fld="8" baseField="0" baseItem="0" numFmtId="4"/>
    <dataField name="Somma di SALDO A.S. 19/20 ALUNNI DISABILI (LORDO)" fld="9" baseField="0" baseItem="0" numFmtId="4"/>
    <dataField name="Somma di SOSTEGNO ECONOMICO COVID-19 A.S.19/20 (LORDO)" fld="10" baseField="0" baseItem="0" numFmtId="4"/>
    <dataField name="Somma di RESIDUI/ CONGUAGLI ANNI PRECEDENTI (TOTALE LORDO)" fld="11" baseField="0" baseItem="0" numFmtId="4"/>
    <dataField name="Somma di SEZIONI PRIMAVERA A.S. 19/20 (LORDO)" fld="12" baseField="0" baseItem="0" numFmtId="4"/>
    <dataField name="Somma di ALTERNANZA SCUOLA-LAVORO SALDO 19/20 (LORDO)" fld="13" baseField="0" baseItem="0" numFmtId="4"/>
    <dataField name="Somma di ALTERNANZA SCUOLA-LAVORO ACC. 20/21 (LORDO)" fld="14" baseField="0" baseItem="0" numFmtId="4"/>
    <dataField name="Somma di TOTALE LORDO" fld="15" baseField="0" baseItem="0" numFmtId="4"/>
    <dataField name="Somma di IRES 4%" fld="16" baseField="0" baseItem="0" numFmtId="4"/>
    <dataField name="Somma di BOLLO (€2,00)" fld="17" baseField="0" baseItem="0" numFmtId="4"/>
    <dataField name="Somma di TOTALE NETTO" fld="18" baseField="0" baseItem="0" numFmtId="4"/>
    <dataField name="Somma di COVID-19 SANIF. LOCALI A.S. 19/20 (*)" fld="19" baseField="0" baseItem="0" numFmtId="4"/>
    <dataField name="Somma di COVID-19 DAD A.S.19/20 (*)" fld="21" baseField="0" baseItem="0" numFmtId="4"/>
    <dataField name="Somma di COVID-19 ESAMI STATO A.S. 19/20 (*)" fld="20" baseField="0" baseItem="0" numFmtId="4"/>
    <dataField name="Somma di TOTALE CONTRIBUTI COVID-19 A.S.19/20 (*)" fld="22" baseField="0" baseItem="0" numFmtId="4"/>
  </dataFields>
  <formats count="27">
    <format dxfId="5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8">
      <pivotArea field="4" type="button" dataOnly="0" labelOnly="1" outline="0" axis="axisRow" fieldPosition="0"/>
    </format>
    <format dxfId="57">
      <pivotArea dataOnly="0" labelOnly="1" outline="0" fieldPosition="0">
        <references count="1">
          <reference field="4294967294" count="1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56">
      <pivotArea field="4" type="button" dataOnly="0" labelOnly="1" outline="0" axis="axisRow" fieldPosition="0"/>
    </format>
    <format dxfId="55">
      <pivotArea dataOnly="0" labelOnly="1" outline="0" fieldPosition="0">
        <references count="1">
          <reference field="4294967294" count="1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54">
      <pivotArea dataOnly="0" labelOnly="1" outline="0" fieldPosition="0">
        <references count="1">
          <reference field="6" count="1">
            <x v="4"/>
          </reference>
        </references>
      </pivotArea>
    </format>
    <format dxfId="53">
      <pivotArea dataOnly="0" labelOnly="1" outline="0" fieldPosition="0">
        <references count="1">
          <reference field="6" count="1">
            <x v="4"/>
          </reference>
        </references>
      </pivotArea>
    </format>
    <format dxfId="52">
      <pivotArea field="6" type="button" dataOnly="0" labelOnly="1" outline="0" axis="axisPage" fieldPosition="0"/>
    </format>
    <format dxfId="51">
      <pivotArea field="6" type="button" dataOnly="0" labelOnly="1" outline="0" axis="axisPage" fieldPosition="0"/>
    </format>
    <format dxfId="50">
      <pivotArea field="6" type="button" dataOnly="0" labelOnly="1" outline="0" axis="axisPage" fieldPosition="0"/>
    </format>
    <format dxfId="49">
      <pivotArea field="6" type="button" dataOnly="0" labelOnly="1" outline="0" axis="axisPage" fieldPosition="0"/>
    </format>
    <format dxfId="48">
      <pivotArea dataOnly="0" labelOnly="1" outline="0" fieldPosition="0">
        <references count="1">
          <reference field="6" count="1">
            <x v="1"/>
          </reference>
        </references>
      </pivotArea>
    </format>
    <format dxfId="47">
      <pivotArea dataOnly="0" labelOnly="1" outline="0" fieldPosition="0">
        <references count="1">
          <reference field="6" count="1">
            <x v="1"/>
          </reference>
        </references>
      </pivotArea>
    </format>
    <format dxfId="46">
      <pivotArea field="4" type="button" dataOnly="0" labelOnly="1" outline="0" axis="axisRow" fieldPosition="0"/>
    </format>
    <format dxfId="45">
      <pivotArea field="4" type="button" dataOnly="0" labelOnly="1" outline="0" axis="axisRow" fieldPosition="0"/>
    </format>
    <format dxfId="44">
      <pivotArea outline="0" fieldPosition="0">
        <references count="1">
          <reference field="4294967294" count="1">
            <x v="1"/>
          </reference>
        </references>
      </pivotArea>
    </format>
    <format dxfId="43">
      <pivotArea outline="0" collapsedLevelsAreSubtotals="1" fieldPosition="0">
        <references count="1">
          <reference field="4294967294" count="13" selected="0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42">
      <pivotArea outline="0" fieldPosition="0">
        <references count="1">
          <reference field="4294967294" count="1">
            <x v="0"/>
          </reference>
        </references>
      </pivotArea>
    </format>
    <format dxfId="41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40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39">
      <pivotArea outline="0" collapsedLevelsAreSubtotals="1" fieldPosition="0">
        <references count="1">
          <reference field="4294967294" count="1" selected="0">
            <x v="3"/>
          </reference>
        </references>
      </pivotArea>
    </format>
    <format dxfId="38">
      <pivotArea outline="0" collapsedLevelsAreSubtotals="1" fieldPosition="0">
        <references count="1">
          <reference field="4294967294" count="1" selected="0">
            <x v="4"/>
          </reference>
        </references>
      </pivotArea>
    </format>
    <format dxfId="37">
      <pivotArea outline="0" collapsedLevelsAreSubtotals="1" fieldPosition="0">
        <references count="1">
          <reference field="4294967294" count="1" selected="0">
            <x v="5"/>
          </reference>
        </references>
      </pivotArea>
    </format>
    <format dxfId="36">
      <pivotArea outline="0" collapsedLevelsAreSubtotals="1" fieldPosition="0">
        <references count="1">
          <reference field="4294967294" count="1" selected="0">
            <x v="6"/>
          </reference>
        </references>
      </pivotArea>
    </format>
    <format dxfId="35">
      <pivotArea outline="0" collapsedLevelsAreSubtotals="1" fieldPosition="0">
        <references count="1">
          <reference field="4294967294" count="1" selected="0">
            <x v="7"/>
          </reference>
        </references>
      </pivotArea>
    </format>
    <format dxfId="34">
      <pivotArea outline="0" collapsedLevelsAreSubtotals="1" fieldPosition="0">
        <references count="1">
          <reference field="4294967294" count="1" selected="0">
            <x v="8"/>
          </reference>
        </references>
      </pivotArea>
    </format>
    <format dxfId="33">
      <pivotArea outline="0" collapsedLevelsAreSubtotals="1" fieldPosition="0">
        <references count="1">
          <reference field="4294967294" count="6" selected="0">
            <x v="9"/>
            <x v="10"/>
            <x v="11"/>
            <x v="12"/>
            <x v="13"/>
            <x v="14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ella_pivot3" cacheId="0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outline="1" outlineData="1" multipleFieldFilters="0" rowHeaderCaption="Istituto scolastico">
  <location ref="A3:E12" firstHeaderRow="0" firstDataRow="1" firstDataCol="1" rowPageCount="1" colPageCount="1"/>
  <pivotFields count="23">
    <pivotField showAll="0"/>
    <pivotField showAll="0"/>
    <pivotField axis="axisRow" showAll="0">
      <items count="7">
        <item x="0"/>
        <item x="5"/>
        <item x="1"/>
        <item x="2"/>
        <item x="3"/>
        <item x="4"/>
        <item t="default"/>
      </items>
    </pivotField>
    <pivotField showAll="0"/>
    <pivotField axis="axisRow" showAll="0">
      <items count="177">
        <item x="175"/>
        <item x="15"/>
        <item x="111"/>
        <item x="26"/>
        <item x="10"/>
        <item x="17"/>
        <item x="9"/>
        <item x="20"/>
        <item x="119"/>
        <item x="169"/>
        <item x="164"/>
        <item x="151"/>
        <item x="133"/>
        <item x="160"/>
        <item x="147"/>
        <item x="73"/>
        <item x="123"/>
        <item x="162"/>
        <item x="148"/>
        <item x="74"/>
        <item x="127"/>
        <item x="155"/>
        <item x="24"/>
        <item x="115"/>
        <item x="139"/>
        <item x="157"/>
        <item x="146"/>
        <item x="75"/>
        <item x="128"/>
        <item x="167"/>
        <item x="168"/>
        <item x="170"/>
        <item x="138"/>
        <item x="13"/>
        <item x="114"/>
        <item x="27"/>
        <item x="174"/>
        <item x="156"/>
        <item x="159"/>
        <item x="149"/>
        <item x="77"/>
        <item x="126"/>
        <item x="32"/>
        <item x="116"/>
        <item x="140"/>
        <item x="165"/>
        <item x="161"/>
        <item x="166"/>
        <item x="163"/>
        <item x="158"/>
        <item x="145"/>
        <item x="78"/>
        <item x="143"/>
        <item x="120"/>
        <item x="150"/>
        <item x="130"/>
        <item x="141"/>
        <item x="137"/>
        <item x="142"/>
        <item x="144"/>
        <item x="153"/>
        <item x="35"/>
        <item x="131"/>
        <item x="37"/>
        <item x="81"/>
        <item x="97"/>
        <item x="7"/>
        <item x="67"/>
        <item x="68"/>
        <item x="102"/>
        <item x="60"/>
        <item x="42"/>
        <item x="92"/>
        <item x="72"/>
        <item x="94"/>
        <item x="85"/>
        <item x="101"/>
        <item x="22"/>
        <item x="3"/>
        <item x="59"/>
        <item x="61"/>
        <item x="90"/>
        <item x="29"/>
        <item x="50"/>
        <item x="28"/>
        <item x="41"/>
        <item x="100"/>
        <item x="64"/>
        <item x="11"/>
        <item x="53"/>
        <item x="12"/>
        <item x="25"/>
        <item x="103"/>
        <item x="38"/>
        <item x="82"/>
        <item x="107"/>
        <item x="2"/>
        <item x="62"/>
        <item x="33"/>
        <item x="98"/>
        <item x="54"/>
        <item x="6"/>
        <item x="63"/>
        <item x="18"/>
        <item x="76"/>
        <item x="71"/>
        <item x="1"/>
        <item x="5"/>
        <item x="55"/>
        <item x="40"/>
        <item x="108"/>
        <item x="21"/>
        <item x="57"/>
        <item x="65"/>
        <item x="34"/>
        <item x="46"/>
        <item x="112"/>
        <item x="96"/>
        <item x="79"/>
        <item x="43"/>
        <item x="104"/>
        <item x="93"/>
        <item x="109"/>
        <item x="110"/>
        <item x="80"/>
        <item x="58"/>
        <item x="23"/>
        <item x="4"/>
        <item x="56"/>
        <item x="91"/>
        <item x="39"/>
        <item x="44"/>
        <item x="8"/>
        <item x="83"/>
        <item x="106"/>
        <item x="89"/>
        <item x="86"/>
        <item x="31"/>
        <item x="105"/>
        <item x="69"/>
        <item x="14"/>
        <item x="99"/>
        <item x="45"/>
        <item x="47"/>
        <item x="16"/>
        <item x="0"/>
        <item x="87"/>
        <item x="88"/>
        <item x="36"/>
        <item x="48"/>
        <item x="49"/>
        <item x="84"/>
        <item x="51"/>
        <item x="19"/>
        <item x="66"/>
        <item x="70"/>
        <item x="30"/>
        <item x="95"/>
        <item x="132"/>
        <item x="113"/>
        <item x="118"/>
        <item x="134"/>
        <item x="129"/>
        <item x="117"/>
        <item x="135"/>
        <item x="125"/>
        <item x="124"/>
        <item x="122"/>
        <item x="121"/>
        <item x="152"/>
        <item x="154"/>
        <item x="171"/>
        <item x="172"/>
        <item x="52"/>
        <item x="136"/>
        <item x="173"/>
        <item t="default"/>
      </items>
    </pivotField>
    <pivotField showAll="0"/>
    <pivotField name="Ricerca per codice fiscale " axis="axisPage" showAll="0">
      <items count="137">
        <item x="133"/>
        <item x="119"/>
        <item x="49"/>
        <item x="73"/>
        <item x="75"/>
        <item x="70"/>
        <item x="28"/>
        <item x="25"/>
        <item x="79"/>
        <item x="76"/>
        <item x="91"/>
        <item x="5"/>
        <item x="134"/>
        <item x="115"/>
        <item x="48"/>
        <item x="80"/>
        <item x="8"/>
        <item x="90"/>
        <item x="118"/>
        <item x="125"/>
        <item x="131"/>
        <item x="39"/>
        <item x="2"/>
        <item x="71"/>
        <item x="13"/>
        <item x="130"/>
        <item x="17"/>
        <item x="66"/>
        <item x="77"/>
        <item x="53"/>
        <item x="30"/>
        <item x="132"/>
        <item x="43"/>
        <item x="123"/>
        <item x="99"/>
        <item x="113"/>
        <item x="129"/>
        <item x="67"/>
        <item x="114"/>
        <item x="121"/>
        <item x="82"/>
        <item x="92"/>
        <item x="78"/>
        <item x="96"/>
        <item x="89"/>
        <item x="74"/>
        <item x="45"/>
        <item x="65"/>
        <item x="64"/>
        <item x="62"/>
        <item x="63"/>
        <item x="97"/>
        <item x="88"/>
        <item x="95"/>
        <item x="68"/>
        <item x="127"/>
        <item x="126"/>
        <item x="6"/>
        <item x="124"/>
        <item x="120"/>
        <item x="56"/>
        <item x="116"/>
        <item x="51"/>
        <item x="122"/>
        <item x="22"/>
        <item x="12"/>
        <item x="69"/>
        <item x="102"/>
        <item x="58"/>
        <item x="44"/>
        <item x="37"/>
        <item x="107"/>
        <item x="108"/>
        <item x="36"/>
        <item x="31"/>
        <item x="1"/>
        <item x="55"/>
        <item x="101"/>
        <item x="57"/>
        <item x="104"/>
        <item x="60"/>
        <item x="34"/>
        <item x="10"/>
        <item x="38"/>
        <item x="50"/>
        <item x="32"/>
        <item x="98"/>
        <item x="52"/>
        <item x="14"/>
        <item x="59"/>
        <item x="103"/>
        <item x="33"/>
        <item x="35"/>
        <item x="18"/>
        <item x="9"/>
        <item x="106"/>
        <item x="19"/>
        <item x="29"/>
        <item x="27"/>
        <item x="11"/>
        <item x="83"/>
        <item x="86"/>
        <item x="20"/>
        <item x="15"/>
        <item x="112"/>
        <item x="85"/>
        <item x="0"/>
        <item x="3"/>
        <item x="40"/>
        <item x="93"/>
        <item x="105"/>
        <item x="94"/>
        <item x="7"/>
        <item x="111"/>
        <item x="26"/>
        <item x="4"/>
        <item x="42"/>
        <item x="110"/>
        <item x="41"/>
        <item x="23"/>
        <item x="46"/>
        <item x="109"/>
        <item x="47"/>
        <item x="54"/>
        <item x="100"/>
        <item x="61"/>
        <item x="117"/>
        <item x="24"/>
        <item x="87"/>
        <item x="21"/>
        <item x="81"/>
        <item x="84"/>
        <item x="16"/>
        <item x="72"/>
        <item x="128"/>
        <item x="13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showAll="0"/>
    <pivotField dataField="1" showAll="0"/>
    <pivotField showAll="0"/>
    <pivotField showAll="0"/>
    <pivotField showAll="0"/>
    <pivotField dataField="1" showAll="0"/>
  </pivotFields>
  <rowFields count="2">
    <field x="4"/>
    <field x="2"/>
  </rowFields>
  <rowItems count="9">
    <i>
      <x v="49"/>
    </i>
    <i r="1">
      <x v="4"/>
    </i>
    <i>
      <x v="54"/>
    </i>
    <i r="1">
      <x v="3"/>
    </i>
    <i>
      <x v="55"/>
    </i>
    <i r="1">
      <x v="2"/>
    </i>
    <i>
      <x v="104"/>
    </i>
    <i r="1">
      <x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6" item="4" hier="-1"/>
  </pageFields>
  <dataFields count="4">
    <dataField name="Somma di TOTALE LORDO" fld="15" baseField="0" baseItem="0" numFmtId="4"/>
    <dataField name="Somma di IRES 4%" fld="16" baseField="0" baseItem="0" numFmtId="4"/>
    <dataField name="Somma di TOTALE NETTO" fld="18" baseField="0" baseItem="0" numFmtId="4"/>
    <dataField name="Somma di TOTALE CONTRIBUTI COVID-19 A.S.19/20 (*)" fld="22" baseField="0" baseItem="0" numFmtId="4"/>
  </dataFields>
  <formats count="22">
    <format dxfId="32">
      <pivotArea field="6" type="button" dataOnly="0" labelOnly="1" outline="0" axis="axisPage" fieldPosition="0"/>
    </format>
    <format dxfId="31">
      <pivotArea field="6" type="button" dataOnly="0" labelOnly="1" outline="0" axis="axisPage" fieldPosition="0"/>
    </format>
    <format dxfId="30">
      <pivotArea dataOnly="0" labelOnly="1" outline="0" fieldPosition="0">
        <references count="1">
          <reference field="6" count="1">
            <x v="4"/>
          </reference>
        </references>
      </pivotArea>
    </format>
    <format dxfId="29">
      <pivotArea dataOnly="0" labelOnly="1" outline="0" fieldPosition="0">
        <references count="1">
          <reference field="6" count="1">
            <x v="4"/>
          </reference>
        </references>
      </pivotArea>
    </format>
    <format dxfId="28">
      <pivotArea dataOnly="0" labelOnly="1" outline="0" fieldPosition="0">
        <references count="1">
          <reference field="6" count="1">
            <x v="4"/>
          </reference>
        </references>
      </pivotArea>
    </format>
    <format dxfId="27">
      <pivotArea field="4" type="button" dataOnly="0" labelOnly="1" outline="0" axis="axisRow" fieldPosition="0"/>
    </format>
    <format dxfId="2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5">
      <pivotArea field="4" type="button" dataOnly="0" labelOnly="1" outline="0" axis="axisRow" fieldPosition="0"/>
    </format>
    <format dxfId="2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3">
      <pivotArea field="4" type="button" dataOnly="0" labelOnly="1" outline="0" axis="axisRow" fieldPosition="0"/>
    </format>
    <format dxfId="22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1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20">
      <pivotArea field="4" type="button" dataOnly="0" labelOnly="1" outline="0" axis="axisRow" fieldPosition="0"/>
    </format>
    <format dxfId="19">
      <pivotArea field="6" type="button" dataOnly="0" labelOnly="1" outline="0" axis="axisPage" fieldPosition="0"/>
    </format>
    <format dxfId="18">
      <pivotArea field="6" type="button" dataOnly="0" labelOnly="1" outline="0" axis="axisPage" fieldPosition="0"/>
    </format>
    <format dxfId="17">
      <pivotArea field="6" type="button" dataOnly="0" labelOnly="1" outline="0" axis="axisPage" fieldPosition="0"/>
    </format>
    <format dxfId="16">
      <pivotArea field="6" type="button" dataOnly="0" labelOnly="1" outline="0" axis="axisPage" fieldPosition="0"/>
    </format>
    <format dxfId="15">
      <pivotArea outline="0" collapsedLevelsAreSubtotals="1" fieldPosition="0"/>
    </format>
    <format dxfId="14">
      <pivotArea outline="0" fieldPosition="0">
        <references count="1">
          <reference field="4294967294" count="1">
            <x v="0"/>
          </reference>
        </references>
      </pivotArea>
    </format>
    <format dxfId="13">
      <pivotArea outline="0" fieldPosition="0">
        <references count="1">
          <reference field="4294967294" count="1">
            <x v="1"/>
          </reference>
        </references>
      </pivotArea>
    </format>
    <format dxfId="12">
      <pivotArea outline="0" fieldPosition="0">
        <references count="1">
          <reference field="4294967294" count="1">
            <x v="2"/>
          </reference>
        </references>
      </pivotArea>
    </format>
    <format dxfId="11">
      <pivotArea outline="0" fieldPosition="0">
        <references count="1">
          <reference field="4294967294" count="1">
            <x v="3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ella_pivot1" cacheId="1" applyNumberFormats="0" applyBorderFormats="0" applyFontFormats="0" applyPatternFormats="0" applyAlignmentFormats="0" applyWidthHeightFormats="1" dataCaption="Valori" updatedVersion="5" minRefreshableVersion="3" useAutoFormatting="1" itemPrintTitles="1" createdVersion="4" indent="0" outline="1" outlineData="1" multipleFieldFilters="0" rowHeaderCaption="Istituto Scolastico">
  <location ref="A3:D14" firstHeaderRow="0" firstDataRow="1" firstDataCol="1" rowPageCount="1" colPageCount="1"/>
  <pivotFields count="19">
    <pivotField showAll="0"/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axis="axisRow" showAll="0">
      <items count="173">
        <item x="15"/>
        <item x="111"/>
        <item x="26"/>
        <item x="10"/>
        <item x="17"/>
        <item x="9"/>
        <item x="20"/>
        <item x="119"/>
        <item x="169"/>
        <item x="164"/>
        <item x="151"/>
        <item x="133"/>
        <item x="160"/>
        <item x="147"/>
        <item x="73"/>
        <item x="123"/>
        <item x="162"/>
        <item x="148"/>
        <item x="74"/>
        <item x="127"/>
        <item x="155"/>
        <item x="24"/>
        <item x="115"/>
        <item x="139"/>
        <item x="157"/>
        <item x="146"/>
        <item x="75"/>
        <item x="128"/>
        <item x="167"/>
        <item x="168"/>
        <item x="170"/>
        <item x="138"/>
        <item x="13"/>
        <item x="114"/>
        <item x="27"/>
        <item x="156"/>
        <item x="159"/>
        <item x="149"/>
        <item x="77"/>
        <item x="126"/>
        <item x="32"/>
        <item x="116"/>
        <item x="140"/>
        <item x="165"/>
        <item x="161"/>
        <item x="166"/>
        <item x="163"/>
        <item x="158"/>
        <item x="145"/>
        <item x="78"/>
        <item x="143"/>
        <item x="120"/>
        <item x="150"/>
        <item x="130"/>
        <item x="141"/>
        <item x="137"/>
        <item x="142"/>
        <item x="144"/>
        <item x="153"/>
        <item x="35"/>
        <item x="131"/>
        <item x="37"/>
        <item x="81"/>
        <item x="97"/>
        <item x="7"/>
        <item x="67"/>
        <item x="68"/>
        <item x="102"/>
        <item x="60"/>
        <item x="42"/>
        <item x="92"/>
        <item x="72"/>
        <item x="94"/>
        <item x="85"/>
        <item x="101"/>
        <item x="22"/>
        <item x="3"/>
        <item x="59"/>
        <item x="61"/>
        <item x="90"/>
        <item x="29"/>
        <item x="50"/>
        <item x="28"/>
        <item x="41"/>
        <item x="100"/>
        <item x="64"/>
        <item x="11"/>
        <item x="53"/>
        <item x="12"/>
        <item x="25"/>
        <item x="103"/>
        <item x="38"/>
        <item x="82"/>
        <item x="107"/>
        <item x="2"/>
        <item x="62"/>
        <item x="33"/>
        <item x="98"/>
        <item x="54"/>
        <item x="6"/>
        <item x="63"/>
        <item x="18"/>
        <item x="76"/>
        <item x="71"/>
        <item x="1"/>
        <item x="55"/>
        <item x="108"/>
        <item x="21"/>
        <item x="57"/>
        <item x="65"/>
        <item x="34"/>
        <item x="46"/>
        <item x="112"/>
        <item x="96"/>
        <item x="79"/>
        <item x="43"/>
        <item x="104"/>
        <item x="93"/>
        <item x="109"/>
        <item x="110"/>
        <item x="80"/>
        <item x="58"/>
        <item x="23"/>
        <item x="4"/>
        <item x="56"/>
        <item x="91"/>
        <item x="39"/>
        <item x="44"/>
        <item x="8"/>
        <item x="83"/>
        <item x="106"/>
        <item x="89"/>
        <item x="86"/>
        <item x="31"/>
        <item x="105"/>
        <item x="69"/>
        <item x="14"/>
        <item x="99"/>
        <item x="45"/>
        <item x="47"/>
        <item x="16"/>
        <item x="0"/>
        <item x="87"/>
        <item x="88"/>
        <item x="36"/>
        <item x="48"/>
        <item x="49"/>
        <item x="84"/>
        <item x="51"/>
        <item x="19"/>
        <item x="66"/>
        <item x="70"/>
        <item x="30"/>
        <item x="95"/>
        <item x="132"/>
        <item x="113"/>
        <item x="118"/>
        <item x="134"/>
        <item x="129"/>
        <item x="117"/>
        <item x="135"/>
        <item x="125"/>
        <item x="124"/>
        <item x="122"/>
        <item x="121"/>
        <item x="152"/>
        <item x="154"/>
        <item x="171"/>
        <item x="52"/>
        <item x="5"/>
        <item x="40"/>
        <item x="136"/>
        <item t="default"/>
      </items>
    </pivotField>
    <pivotField showAll="0"/>
    <pivotField name="Ricerca per Codice Fiscale " axis="axisPage" showAll="0">
      <items count="137">
        <item x="133"/>
        <item m="1" x="135"/>
        <item x="119"/>
        <item x="49"/>
        <item x="73"/>
        <item x="75"/>
        <item x="70"/>
        <item x="28"/>
        <item x="25"/>
        <item x="79"/>
        <item x="76"/>
        <item x="91"/>
        <item x="134"/>
        <item x="115"/>
        <item x="48"/>
        <item x="80"/>
        <item x="8"/>
        <item x="90"/>
        <item x="118"/>
        <item x="125"/>
        <item x="131"/>
        <item x="39"/>
        <item x="2"/>
        <item x="71"/>
        <item x="13"/>
        <item x="130"/>
        <item x="17"/>
        <item x="66"/>
        <item x="77"/>
        <item x="53"/>
        <item x="30"/>
        <item x="132"/>
        <item x="43"/>
        <item x="123"/>
        <item x="99"/>
        <item x="113"/>
        <item x="129"/>
        <item x="67"/>
        <item x="114"/>
        <item x="121"/>
        <item x="82"/>
        <item x="92"/>
        <item x="78"/>
        <item x="96"/>
        <item x="89"/>
        <item x="74"/>
        <item x="45"/>
        <item x="65"/>
        <item x="64"/>
        <item x="62"/>
        <item x="63"/>
        <item x="97"/>
        <item x="88"/>
        <item x="95"/>
        <item x="68"/>
        <item x="127"/>
        <item x="126"/>
        <item x="6"/>
        <item x="120"/>
        <item x="56"/>
        <item x="116"/>
        <item x="51"/>
        <item x="122"/>
        <item x="22"/>
        <item x="12"/>
        <item x="69"/>
        <item x="102"/>
        <item x="58"/>
        <item x="44"/>
        <item x="37"/>
        <item x="107"/>
        <item x="108"/>
        <item x="36"/>
        <item x="31"/>
        <item x="1"/>
        <item x="55"/>
        <item x="101"/>
        <item x="57"/>
        <item x="104"/>
        <item x="60"/>
        <item x="34"/>
        <item x="10"/>
        <item x="38"/>
        <item x="50"/>
        <item x="32"/>
        <item x="98"/>
        <item x="52"/>
        <item x="14"/>
        <item x="59"/>
        <item x="103"/>
        <item x="33"/>
        <item x="35"/>
        <item x="18"/>
        <item x="9"/>
        <item x="106"/>
        <item x="19"/>
        <item x="29"/>
        <item x="27"/>
        <item x="11"/>
        <item x="83"/>
        <item x="86"/>
        <item x="20"/>
        <item x="15"/>
        <item x="112"/>
        <item x="85"/>
        <item x="0"/>
        <item x="3"/>
        <item x="40"/>
        <item x="93"/>
        <item x="105"/>
        <item x="94"/>
        <item x="7"/>
        <item x="111"/>
        <item x="26"/>
        <item x="4"/>
        <item x="42"/>
        <item x="110"/>
        <item x="41"/>
        <item x="23"/>
        <item x="46"/>
        <item x="109"/>
        <item x="47"/>
        <item x="54"/>
        <item x="100"/>
        <item x="61"/>
        <item x="117"/>
        <item x="24"/>
        <item x="87"/>
        <item x="21"/>
        <item x="81"/>
        <item x="84"/>
        <item x="16"/>
        <item x="72"/>
        <item x="128"/>
        <item x="5"/>
        <item x="124"/>
        <item t="default"/>
      </items>
    </pivotField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numFmtId="4" showAll="0"/>
    <pivotField dataField="1" numFmtId="4" showAll="0"/>
    <pivotField name="BOLLO (€2,00)2" numFmtId="4" showAll="0" defaultSubtotal="0"/>
    <pivotField dataField="1" numFmtId="4" showAll="0"/>
  </pivotFields>
  <rowFields count="2">
    <field x="4"/>
    <field x="2"/>
  </rowFields>
  <rowItems count="11">
    <i>
      <x v="9"/>
    </i>
    <i r="1">
      <x v="3"/>
    </i>
    <i>
      <x v="10"/>
    </i>
    <i r="1">
      <x v="2"/>
    </i>
    <i>
      <x v="11"/>
    </i>
    <i r="1">
      <x v="1"/>
    </i>
    <i>
      <x v="56"/>
    </i>
    <i r="1">
      <x v="2"/>
    </i>
    <i>
      <x v="156"/>
    </i>
    <i r="1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6" item="2" hier="-1"/>
  </pageFields>
  <dataFields count="3">
    <dataField name="Somma di TOTALE LORDO" fld="15" baseField="0" baseItem="0"/>
    <dataField name="Somma di IRES 4%" fld="16" baseField="0" baseItem="0"/>
    <dataField name="TOTALE  NETTO" fld="18" baseField="0" baseItem="0"/>
  </dataFields>
  <formats count="11">
    <format dxfId="10">
      <pivotArea field="4" type="button" dataOnly="0" labelOnly="1" outline="0" axis="axisRow" fieldPosition="0"/>
    </format>
    <format dxfId="9">
      <pivotArea field="4" type="button" dataOnly="0" labelOnly="1" outline="0" axis="axisRow" fieldPosition="0"/>
    </format>
    <format dxfId="8">
      <pivotArea outline="0" collapsedLevelsAreSubtotals="1" fieldPosition="0"/>
    </format>
    <format dxfId="7">
      <pivotArea dataOnly="0" labelOnly="1" outline="0" fieldPosition="0">
        <references count="1">
          <reference field="6" count="1">
            <x v="5"/>
          </reference>
        </references>
      </pivotArea>
    </format>
    <format dxfId="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">
      <pivotArea field="4" type="button" dataOnly="0" labelOnly="1" outline="0" axis="axisRow" fieldPosition="0"/>
    </format>
    <format dxfId="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">
      <pivotArea outline="0" collapsedLevelsAreSubtotals="1" fieldPosition="0"/>
    </format>
    <format dxfId="1">
      <pivotArea field="6" type="button" dataOnly="0" labelOnly="1" outline="0" axis="axisPage" fieldPosition="0"/>
    </format>
    <format dxfId="0">
      <pivotArea field="6" type="button" dataOnly="0" labelOnly="1" outline="0" axis="axisPage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2"/>
  <sheetViews>
    <sheetView tabSelected="1" topLeftCell="A181" zoomScaleNormal="100" workbookViewId="0">
      <selection activeCell="E197" sqref="E197"/>
    </sheetView>
  </sheetViews>
  <sheetFormatPr defaultRowHeight="15" x14ac:dyDescent="0.25"/>
  <cols>
    <col min="1" max="1" width="5.42578125" customWidth="1"/>
    <col min="2" max="2" width="5" bestFit="1" customWidth="1"/>
    <col min="3" max="3" width="10.5703125" customWidth="1"/>
    <col min="4" max="4" width="15" bestFit="1" customWidth="1"/>
    <col min="5" max="5" width="43.42578125" customWidth="1"/>
    <col min="6" max="6" width="18.5703125" customWidth="1"/>
    <col min="7" max="7" width="14" style="51" customWidth="1"/>
    <col min="8" max="8" width="21.85546875" style="1" customWidth="1"/>
    <col min="9" max="9" width="16.140625" customWidth="1"/>
    <col min="10" max="10" width="13.28515625" customWidth="1"/>
    <col min="11" max="11" width="15.140625" customWidth="1"/>
    <col min="12" max="13" width="12.7109375" customWidth="1"/>
    <col min="14" max="14" width="12.5703125" customWidth="1"/>
    <col min="15" max="15" width="12.28515625" customWidth="1"/>
    <col min="16" max="16" width="16" customWidth="1"/>
    <col min="17" max="17" width="11.5703125" customWidth="1"/>
    <col min="18" max="18" width="9.28515625" bestFit="1" customWidth="1"/>
    <col min="19" max="19" width="15.28515625" customWidth="1"/>
    <col min="20" max="20" width="10" customWidth="1"/>
    <col min="21" max="21" width="13.140625" customWidth="1"/>
    <col min="22" max="22" width="10.140625" bestFit="1" customWidth="1"/>
    <col min="23" max="23" width="12" customWidth="1"/>
  </cols>
  <sheetData>
    <row r="1" spans="1:23" ht="76.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57" t="s">
        <v>6</v>
      </c>
      <c r="H1" s="2" t="s">
        <v>7</v>
      </c>
      <c r="I1" s="3" t="s">
        <v>690</v>
      </c>
      <c r="J1" s="3" t="s">
        <v>691</v>
      </c>
      <c r="K1" s="3" t="s">
        <v>699</v>
      </c>
      <c r="L1" s="3" t="s">
        <v>707</v>
      </c>
      <c r="M1" s="13" t="s">
        <v>703</v>
      </c>
      <c r="N1" s="13" t="s">
        <v>704</v>
      </c>
      <c r="O1" s="13" t="s">
        <v>705</v>
      </c>
      <c r="P1" s="24" t="s">
        <v>678</v>
      </c>
      <c r="Q1" s="3" t="s">
        <v>679</v>
      </c>
      <c r="R1" s="3" t="s">
        <v>686</v>
      </c>
      <c r="S1" s="24" t="s">
        <v>680</v>
      </c>
      <c r="T1" s="46" t="s">
        <v>709</v>
      </c>
      <c r="U1" s="46" t="s">
        <v>710</v>
      </c>
      <c r="V1" s="46" t="s">
        <v>711</v>
      </c>
      <c r="W1" s="46" t="s">
        <v>712</v>
      </c>
    </row>
    <row r="2" spans="1:23" ht="24.95" customHeight="1" x14ac:dyDescent="0.3">
      <c r="A2" s="4">
        <v>1</v>
      </c>
      <c r="B2" s="4" t="s">
        <v>8</v>
      </c>
      <c r="C2" s="4" t="s">
        <v>9</v>
      </c>
      <c r="D2" s="4" t="s">
        <v>10</v>
      </c>
      <c r="E2" s="4" t="s">
        <v>11</v>
      </c>
      <c r="F2" s="4" t="s">
        <v>12</v>
      </c>
      <c r="G2" s="7" t="s">
        <v>13</v>
      </c>
      <c r="H2" s="5" t="s">
        <v>592</v>
      </c>
      <c r="I2" s="27">
        <v>44931.94</v>
      </c>
      <c r="J2" s="6">
        <v>2835.7918042653478</v>
      </c>
      <c r="K2" s="27">
        <v>7115.04</v>
      </c>
      <c r="L2" s="6"/>
      <c r="N2" s="6"/>
      <c r="O2" s="6"/>
      <c r="P2" s="25">
        <f>I2+J2+K2+L2+M2+N2+O2</f>
        <v>54882.771804265351</v>
      </c>
      <c r="Q2" s="6">
        <f>P2*4%</f>
        <v>2195.3108721706139</v>
      </c>
      <c r="R2" s="6">
        <v>6</v>
      </c>
      <c r="S2" s="25">
        <f>P2-Q2-R2</f>
        <v>52681.460932094735</v>
      </c>
      <c r="T2" s="6">
        <v>350.90000000000003</v>
      </c>
      <c r="U2" s="4"/>
      <c r="V2" s="6">
        <v>89.76</v>
      </c>
      <c r="W2" s="25">
        <f>T2+U2+V2</f>
        <v>440.66</v>
      </c>
    </row>
    <row r="3" spans="1:23" ht="24.95" customHeight="1" x14ac:dyDescent="0.3">
      <c r="A3" s="4">
        <v>2</v>
      </c>
      <c r="B3" s="4" t="s">
        <v>8</v>
      </c>
      <c r="C3" s="4" t="s">
        <v>9</v>
      </c>
      <c r="D3" s="4" t="s">
        <v>14</v>
      </c>
      <c r="E3" s="4" t="s">
        <v>15</v>
      </c>
      <c r="F3" s="4" t="s">
        <v>16</v>
      </c>
      <c r="G3" s="7" t="s">
        <v>17</v>
      </c>
      <c r="H3" s="5" t="s">
        <v>18</v>
      </c>
      <c r="I3" s="27">
        <v>76559.450000000012</v>
      </c>
      <c r="J3" s="6">
        <v>2666.6196138696696</v>
      </c>
      <c r="K3" s="27">
        <v>12713.76</v>
      </c>
      <c r="L3" s="6"/>
      <c r="M3" s="6">
        <v>4711.13</v>
      </c>
      <c r="N3" s="6"/>
      <c r="O3" s="6"/>
      <c r="P3" s="25">
        <f t="shared" ref="P3:P66" si="0">I3+J3+K3+L3+M3+N3+O3</f>
        <v>96650.95961386968</v>
      </c>
      <c r="Q3" s="6">
        <f t="shared" ref="Q3:Q66" si="1">P3*4%</f>
        <v>3866.0383845547872</v>
      </c>
      <c r="R3" s="6">
        <v>8</v>
      </c>
      <c r="S3" s="25">
        <f t="shared" ref="S3:S66" si="2">P3-Q3-R3</f>
        <v>92776.921229314888</v>
      </c>
      <c r="T3" s="6">
        <v>350.90000000000003</v>
      </c>
      <c r="U3" s="4"/>
      <c r="V3" s="6">
        <v>144.65</v>
      </c>
      <c r="W3" s="25">
        <f t="shared" ref="W3:W66" si="3">T3+U3+V3</f>
        <v>495.55000000000007</v>
      </c>
    </row>
    <row r="4" spans="1:23" ht="24.95" customHeight="1" x14ac:dyDescent="0.3">
      <c r="A4" s="4">
        <v>3</v>
      </c>
      <c r="B4" s="4" t="s">
        <v>8</v>
      </c>
      <c r="C4" s="4" t="s">
        <v>9</v>
      </c>
      <c r="D4" s="4" t="s">
        <v>19</v>
      </c>
      <c r="E4" s="4" t="s">
        <v>20</v>
      </c>
      <c r="F4" s="4" t="s">
        <v>16</v>
      </c>
      <c r="G4" s="7" t="s">
        <v>21</v>
      </c>
      <c r="H4" s="5" t="s">
        <v>642</v>
      </c>
      <c r="I4" s="27">
        <v>9713.8299999999981</v>
      </c>
      <c r="J4" s="6">
        <v>11315.50432632857</v>
      </c>
      <c r="K4" s="27">
        <v>6531.84</v>
      </c>
      <c r="L4" s="6"/>
      <c r="M4" s="6"/>
      <c r="N4" s="6"/>
      <c r="O4" s="6"/>
      <c r="P4" s="25">
        <f t="shared" si="0"/>
        <v>27561.174326328568</v>
      </c>
      <c r="Q4" s="6">
        <f t="shared" si="1"/>
        <v>1102.4469730531428</v>
      </c>
      <c r="R4" s="6">
        <v>6</v>
      </c>
      <c r="S4" s="25">
        <f t="shared" si="2"/>
        <v>26452.727353275426</v>
      </c>
      <c r="T4" s="6">
        <v>350.90000000000003</v>
      </c>
      <c r="U4" s="4"/>
      <c r="V4" s="6">
        <v>84.04</v>
      </c>
      <c r="W4" s="25">
        <f t="shared" si="3"/>
        <v>434.94000000000005</v>
      </c>
    </row>
    <row r="5" spans="1:23" ht="24.95" customHeight="1" x14ac:dyDescent="0.3">
      <c r="A5" s="4">
        <v>4</v>
      </c>
      <c r="B5" s="4" t="s">
        <v>8</v>
      </c>
      <c r="C5" s="4" t="s">
        <v>9</v>
      </c>
      <c r="D5" s="4" t="s">
        <v>22</v>
      </c>
      <c r="E5" s="4" t="s">
        <v>23</v>
      </c>
      <c r="F5" s="4" t="s">
        <v>24</v>
      </c>
      <c r="G5" s="7" t="s">
        <v>25</v>
      </c>
      <c r="H5" s="5" t="s">
        <v>26</v>
      </c>
      <c r="I5" s="27">
        <v>41587.770000000004</v>
      </c>
      <c r="J5" s="6">
        <v>13252.34</v>
      </c>
      <c r="K5" s="27">
        <v>9447.84</v>
      </c>
      <c r="L5" s="6"/>
      <c r="M5" s="6">
        <v>4711.13</v>
      </c>
      <c r="N5" s="6"/>
      <c r="O5" s="6"/>
      <c r="P5" s="25">
        <f t="shared" si="0"/>
        <v>68999.08</v>
      </c>
      <c r="Q5" s="6">
        <f t="shared" si="1"/>
        <v>2759.9632000000001</v>
      </c>
      <c r="R5" s="6">
        <v>8</v>
      </c>
      <c r="S5" s="25">
        <f t="shared" si="2"/>
        <v>66231.116800000003</v>
      </c>
      <c r="T5" s="6">
        <v>350.90000000000003</v>
      </c>
      <c r="U5" s="4"/>
      <c r="V5" s="6">
        <v>112.63</v>
      </c>
      <c r="W5" s="25">
        <f t="shared" si="3"/>
        <v>463.53000000000003</v>
      </c>
    </row>
    <row r="6" spans="1:23" ht="24.95" customHeight="1" x14ac:dyDescent="0.3">
      <c r="A6" s="4">
        <v>5</v>
      </c>
      <c r="B6" s="4" t="s">
        <v>8</v>
      </c>
      <c r="C6" s="4" t="s">
        <v>9</v>
      </c>
      <c r="D6" s="4" t="s">
        <v>27</v>
      </c>
      <c r="E6" s="4" t="s">
        <v>28</v>
      </c>
      <c r="F6" s="4" t="s">
        <v>24</v>
      </c>
      <c r="G6" s="7" t="s">
        <v>29</v>
      </c>
      <c r="H6" s="5" t="s">
        <v>593</v>
      </c>
      <c r="I6" s="27">
        <v>33192.57</v>
      </c>
      <c r="J6" s="6">
        <v>0</v>
      </c>
      <c r="K6" s="27">
        <v>4665.6000000000004</v>
      </c>
      <c r="L6" s="6"/>
      <c r="M6" s="6"/>
      <c r="N6" s="6"/>
      <c r="O6" s="6"/>
      <c r="P6" s="25">
        <f t="shared" si="0"/>
        <v>37858.17</v>
      </c>
      <c r="Q6" s="6">
        <f t="shared" si="1"/>
        <v>1514.3268</v>
      </c>
      <c r="R6" s="6">
        <v>4</v>
      </c>
      <c r="S6" s="25">
        <f t="shared" si="2"/>
        <v>36339.843199999996</v>
      </c>
      <c r="T6" s="6">
        <v>350.90000000000003</v>
      </c>
      <c r="U6" s="4"/>
      <c r="V6" s="6">
        <v>65.739999999999995</v>
      </c>
      <c r="W6" s="25">
        <f t="shared" si="3"/>
        <v>416.64000000000004</v>
      </c>
    </row>
    <row r="7" spans="1:23" ht="24.95" customHeight="1" x14ac:dyDescent="0.3">
      <c r="A7" s="4">
        <v>6</v>
      </c>
      <c r="B7" s="4" t="s">
        <v>8</v>
      </c>
      <c r="C7" s="4" t="s">
        <v>9</v>
      </c>
      <c r="D7" s="4" t="s">
        <v>692</v>
      </c>
      <c r="E7" s="4" t="s">
        <v>693</v>
      </c>
      <c r="F7" s="4" t="s">
        <v>24</v>
      </c>
      <c r="G7" s="40" t="s">
        <v>694</v>
      </c>
      <c r="H7" s="5" t="s">
        <v>695</v>
      </c>
      <c r="I7" s="27">
        <v>28079.559999999998</v>
      </c>
      <c r="J7" s="6">
        <v>0</v>
      </c>
      <c r="K7" s="27">
        <v>3149.28</v>
      </c>
      <c r="L7" s="6"/>
      <c r="M7" s="6"/>
      <c r="N7" s="6"/>
      <c r="O7" s="6"/>
      <c r="P7" s="25">
        <f t="shared" si="0"/>
        <v>31228.839999999997</v>
      </c>
      <c r="Q7" s="6">
        <f t="shared" si="1"/>
        <v>1249.1535999999999</v>
      </c>
      <c r="R7" s="6">
        <v>4</v>
      </c>
      <c r="S7" s="25">
        <f t="shared" si="2"/>
        <v>29975.686399999995</v>
      </c>
      <c r="T7" s="6">
        <v>350.90000000000003</v>
      </c>
      <c r="U7" s="4"/>
      <c r="V7" s="6">
        <v>50.88</v>
      </c>
      <c r="W7" s="25">
        <f t="shared" si="3"/>
        <v>401.78000000000003</v>
      </c>
    </row>
    <row r="8" spans="1:23" ht="24.95" customHeight="1" x14ac:dyDescent="0.3">
      <c r="A8" s="4">
        <v>7</v>
      </c>
      <c r="B8" s="4" t="s">
        <v>8</v>
      </c>
      <c r="C8" s="4" t="s">
        <v>9</v>
      </c>
      <c r="D8" s="4" t="s">
        <v>37</v>
      </c>
      <c r="E8" s="4" t="s">
        <v>38</v>
      </c>
      <c r="F8" s="4" t="s">
        <v>39</v>
      </c>
      <c r="G8" s="7" t="s">
        <v>40</v>
      </c>
      <c r="H8" s="5" t="s">
        <v>595</v>
      </c>
      <c r="I8" s="27">
        <v>76559.450000000012</v>
      </c>
      <c r="J8" s="6">
        <v>1907.4024609902438</v>
      </c>
      <c r="K8" s="27">
        <v>17496</v>
      </c>
      <c r="L8" s="6"/>
      <c r="M8" s="6">
        <v>6730.19</v>
      </c>
      <c r="N8" s="6"/>
      <c r="O8" s="6"/>
      <c r="P8" s="25">
        <f t="shared" si="0"/>
        <v>102693.04246099025</v>
      </c>
      <c r="Q8" s="6">
        <f t="shared" si="1"/>
        <v>4107.72169843961</v>
      </c>
      <c r="R8" s="6">
        <v>8</v>
      </c>
      <c r="S8" s="25">
        <f t="shared" si="2"/>
        <v>98577.320762550647</v>
      </c>
      <c r="T8" s="6">
        <v>475.82040000000001</v>
      </c>
      <c r="U8" s="4"/>
      <c r="V8" s="6">
        <v>191.54</v>
      </c>
      <c r="W8" s="25">
        <f t="shared" si="3"/>
        <v>667.36040000000003</v>
      </c>
    </row>
    <row r="9" spans="1:23" ht="24.95" customHeight="1" x14ac:dyDescent="0.3">
      <c r="A9" s="4">
        <v>8</v>
      </c>
      <c r="B9" s="4" t="s">
        <v>8</v>
      </c>
      <c r="C9" s="4" t="s">
        <v>9</v>
      </c>
      <c r="D9" s="4" t="s">
        <v>41</v>
      </c>
      <c r="E9" s="4" t="s">
        <v>42</v>
      </c>
      <c r="F9" s="4" t="s">
        <v>43</v>
      </c>
      <c r="G9" s="7" t="s">
        <v>44</v>
      </c>
      <c r="H9" s="5" t="s">
        <v>596</v>
      </c>
      <c r="I9" s="27">
        <v>44931.94</v>
      </c>
      <c r="J9" s="6">
        <v>0</v>
      </c>
      <c r="K9" s="27">
        <v>6765.12</v>
      </c>
      <c r="L9" s="6"/>
      <c r="M9" s="6"/>
      <c r="N9" s="6"/>
      <c r="O9" s="6"/>
      <c r="P9" s="25">
        <f t="shared" si="0"/>
        <v>51697.060000000005</v>
      </c>
      <c r="Q9" s="6">
        <f t="shared" si="1"/>
        <v>2067.8824000000004</v>
      </c>
      <c r="R9" s="6">
        <v>4</v>
      </c>
      <c r="S9" s="25">
        <f t="shared" si="2"/>
        <v>49625.177600000003</v>
      </c>
      <c r="T9" s="6">
        <v>350.90000000000003</v>
      </c>
      <c r="U9" s="4"/>
      <c r="V9" s="6">
        <v>86.33</v>
      </c>
      <c r="W9" s="25">
        <f t="shared" si="3"/>
        <v>437.23</v>
      </c>
    </row>
    <row r="10" spans="1:23" ht="24.95" customHeight="1" x14ac:dyDescent="0.3">
      <c r="A10" s="4">
        <v>9</v>
      </c>
      <c r="B10" s="4" t="s">
        <v>8</v>
      </c>
      <c r="C10" s="4" t="s">
        <v>9</v>
      </c>
      <c r="D10" s="4" t="s">
        <v>45</v>
      </c>
      <c r="E10" s="4" t="s">
        <v>46</v>
      </c>
      <c r="F10" s="4" t="s">
        <v>43</v>
      </c>
      <c r="G10" s="7" t="s">
        <v>47</v>
      </c>
      <c r="H10" s="5" t="s">
        <v>48</v>
      </c>
      <c r="I10" s="27">
        <v>22248.31</v>
      </c>
      <c r="J10" s="6">
        <v>8879.1516550912092</v>
      </c>
      <c r="K10" s="27">
        <v>5015.5200000000004</v>
      </c>
      <c r="L10" s="6"/>
      <c r="M10" s="6"/>
      <c r="N10" s="6"/>
      <c r="O10" s="6"/>
      <c r="P10" s="25">
        <f t="shared" si="0"/>
        <v>36142.981655091207</v>
      </c>
      <c r="Q10" s="6">
        <f t="shared" si="1"/>
        <v>1445.7192662036484</v>
      </c>
      <c r="R10" s="6">
        <v>6</v>
      </c>
      <c r="S10" s="25">
        <f t="shared" si="2"/>
        <v>34691.262388887561</v>
      </c>
      <c r="T10" s="6">
        <v>350.90000000000003</v>
      </c>
      <c r="U10" s="4"/>
      <c r="V10" s="6">
        <v>69.17</v>
      </c>
      <c r="W10" s="25">
        <f t="shared" si="3"/>
        <v>420.07000000000005</v>
      </c>
    </row>
    <row r="11" spans="1:23" ht="24.95" customHeight="1" x14ac:dyDescent="0.3">
      <c r="A11" s="4">
        <v>10</v>
      </c>
      <c r="B11" s="4" t="s">
        <v>8</v>
      </c>
      <c r="C11" s="4" t="s">
        <v>9</v>
      </c>
      <c r="D11" s="4" t="s">
        <v>54</v>
      </c>
      <c r="E11" s="4" t="s">
        <v>55</v>
      </c>
      <c r="F11" s="4" t="s">
        <v>51</v>
      </c>
      <c r="G11" s="7" t="s">
        <v>56</v>
      </c>
      <c r="H11" s="5" t="s">
        <v>57</v>
      </c>
      <c r="I11" s="27">
        <v>44931.94</v>
      </c>
      <c r="J11" s="6">
        <v>0</v>
      </c>
      <c r="K11" s="27">
        <v>7115.04</v>
      </c>
      <c r="L11" s="6"/>
      <c r="M11" s="6">
        <v>4711.13</v>
      </c>
      <c r="N11" s="6"/>
      <c r="O11" s="6"/>
      <c r="P11" s="25">
        <f t="shared" si="0"/>
        <v>56758.11</v>
      </c>
      <c r="Q11" s="6">
        <f t="shared" si="1"/>
        <v>2270.3244</v>
      </c>
      <c r="R11" s="6">
        <v>6</v>
      </c>
      <c r="S11" s="25">
        <f t="shared" si="2"/>
        <v>54481.785600000003</v>
      </c>
      <c r="T11" s="6">
        <v>350.90000000000003</v>
      </c>
      <c r="U11" s="4"/>
      <c r="V11" s="6">
        <v>89.76</v>
      </c>
      <c r="W11" s="25">
        <f t="shared" si="3"/>
        <v>440.66</v>
      </c>
    </row>
    <row r="12" spans="1:23" ht="24.95" customHeight="1" x14ac:dyDescent="0.3">
      <c r="A12" s="4">
        <v>11</v>
      </c>
      <c r="B12" s="4" t="s">
        <v>8</v>
      </c>
      <c r="C12" s="4" t="s">
        <v>9</v>
      </c>
      <c r="D12" s="4" t="s">
        <v>58</v>
      </c>
      <c r="E12" s="4" t="s">
        <v>59</v>
      </c>
      <c r="F12" s="4" t="s">
        <v>51</v>
      </c>
      <c r="G12" s="7" t="s">
        <v>60</v>
      </c>
      <c r="H12" s="5" t="s">
        <v>597</v>
      </c>
      <c r="I12" s="27">
        <v>44931.94</v>
      </c>
      <c r="J12" s="6">
        <v>0</v>
      </c>
      <c r="K12" s="27">
        <v>6181.92</v>
      </c>
      <c r="L12" s="6"/>
      <c r="M12" s="6">
        <v>6730.19</v>
      </c>
      <c r="N12" s="6"/>
      <c r="O12" s="6"/>
      <c r="P12" s="25">
        <f t="shared" si="0"/>
        <v>57844.05</v>
      </c>
      <c r="Q12" s="6">
        <f t="shared" si="1"/>
        <v>2313.7620000000002</v>
      </c>
      <c r="R12" s="6">
        <v>6</v>
      </c>
      <c r="S12" s="25">
        <f t="shared" si="2"/>
        <v>55524.288</v>
      </c>
      <c r="T12" s="6">
        <v>350.90000000000003</v>
      </c>
      <c r="U12" s="4"/>
      <c r="V12" s="6">
        <v>80.61</v>
      </c>
      <c r="W12" s="25">
        <f t="shared" si="3"/>
        <v>431.51000000000005</v>
      </c>
    </row>
    <row r="13" spans="1:23" ht="24.95" customHeight="1" x14ac:dyDescent="0.3">
      <c r="A13" s="4">
        <v>12</v>
      </c>
      <c r="B13" s="4" t="s">
        <v>8</v>
      </c>
      <c r="C13" s="4" t="s">
        <v>9</v>
      </c>
      <c r="D13" s="4" t="s">
        <v>61</v>
      </c>
      <c r="E13" s="4" t="s">
        <v>62</v>
      </c>
      <c r="F13" s="4" t="s">
        <v>51</v>
      </c>
      <c r="G13" s="7" t="s">
        <v>63</v>
      </c>
      <c r="H13" s="5" t="s">
        <v>64</v>
      </c>
      <c r="I13" s="27">
        <v>21453.199999999997</v>
      </c>
      <c r="J13" s="6">
        <v>6672.3045336846153</v>
      </c>
      <c r="K13" s="27">
        <v>2916</v>
      </c>
      <c r="L13" s="6"/>
      <c r="M13" s="6"/>
      <c r="N13" s="6"/>
      <c r="O13" s="6"/>
      <c r="P13" s="25">
        <f t="shared" si="0"/>
        <v>31041.504533684612</v>
      </c>
      <c r="Q13" s="6">
        <f t="shared" si="1"/>
        <v>1241.6601813473844</v>
      </c>
      <c r="R13" s="6">
        <v>6</v>
      </c>
      <c r="S13" s="25">
        <f t="shared" si="2"/>
        <v>29793.844352337226</v>
      </c>
      <c r="T13" s="6">
        <v>350.90000000000003</v>
      </c>
      <c r="U13" s="4"/>
      <c r="V13" s="6">
        <v>48.59</v>
      </c>
      <c r="W13" s="25">
        <f t="shared" si="3"/>
        <v>399.49</v>
      </c>
    </row>
    <row r="14" spans="1:23" ht="24.95" customHeight="1" x14ac:dyDescent="0.3">
      <c r="A14" s="4">
        <v>13</v>
      </c>
      <c r="B14" s="4" t="s">
        <v>8</v>
      </c>
      <c r="C14" s="4" t="s">
        <v>9</v>
      </c>
      <c r="D14" s="4" t="s">
        <v>65</v>
      </c>
      <c r="E14" s="4" t="s">
        <v>66</v>
      </c>
      <c r="F14" s="4" t="s">
        <v>51</v>
      </c>
      <c r="G14" s="7" t="s">
        <v>67</v>
      </c>
      <c r="H14" s="5" t="s">
        <v>68</v>
      </c>
      <c r="I14" s="27">
        <v>33192.57</v>
      </c>
      <c r="J14" s="6">
        <v>0</v>
      </c>
      <c r="K14" s="27">
        <v>3849.12</v>
      </c>
      <c r="L14" s="6"/>
      <c r="M14" s="6"/>
      <c r="N14" s="6"/>
      <c r="O14" s="6"/>
      <c r="P14" s="25">
        <f t="shared" si="0"/>
        <v>37041.69</v>
      </c>
      <c r="Q14" s="6">
        <f t="shared" si="1"/>
        <v>1481.6676000000002</v>
      </c>
      <c r="R14" s="6">
        <v>4</v>
      </c>
      <c r="S14" s="25">
        <f t="shared" si="2"/>
        <v>35556.022400000002</v>
      </c>
      <c r="T14" s="6">
        <v>350.90000000000003</v>
      </c>
      <c r="U14" s="4"/>
      <c r="V14" s="6">
        <v>57.74</v>
      </c>
      <c r="W14" s="25">
        <f t="shared" si="3"/>
        <v>408.64000000000004</v>
      </c>
    </row>
    <row r="15" spans="1:23" ht="24.95" customHeight="1" x14ac:dyDescent="0.3">
      <c r="A15" s="4">
        <v>14</v>
      </c>
      <c r="B15" s="4" t="s">
        <v>8</v>
      </c>
      <c r="C15" s="4" t="s">
        <v>9</v>
      </c>
      <c r="D15" s="4" t="s">
        <v>69</v>
      </c>
      <c r="E15" s="4" t="s">
        <v>70</v>
      </c>
      <c r="F15" s="4" t="s">
        <v>51</v>
      </c>
      <c r="G15" s="7" t="s">
        <v>71</v>
      </c>
      <c r="H15" s="5" t="s">
        <v>72</v>
      </c>
      <c r="I15" s="27">
        <v>21453.200000000001</v>
      </c>
      <c r="J15" s="6">
        <v>7016.6668006821337</v>
      </c>
      <c r="K15" s="27">
        <v>3032.64</v>
      </c>
      <c r="L15" s="6"/>
      <c r="M15" s="6">
        <v>2692.08</v>
      </c>
      <c r="N15" s="6"/>
      <c r="O15" s="6"/>
      <c r="P15" s="25">
        <f t="shared" si="0"/>
        <v>34194.586800682133</v>
      </c>
      <c r="Q15" s="6">
        <f t="shared" si="1"/>
        <v>1367.7834720272854</v>
      </c>
      <c r="R15" s="6">
        <v>8</v>
      </c>
      <c r="S15" s="25">
        <f t="shared" si="2"/>
        <v>32818.803328654845</v>
      </c>
      <c r="T15" s="6">
        <v>350.90000000000003</v>
      </c>
      <c r="U15" s="4"/>
      <c r="V15" s="6">
        <v>49.73</v>
      </c>
      <c r="W15" s="25">
        <f t="shared" si="3"/>
        <v>400.63000000000005</v>
      </c>
    </row>
    <row r="16" spans="1:23" ht="24.95" customHeight="1" x14ac:dyDescent="0.25">
      <c r="A16" s="4">
        <v>15</v>
      </c>
      <c r="B16" s="4" t="s">
        <v>8</v>
      </c>
      <c r="C16" s="4" t="s">
        <v>9</v>
      </c>
      <c r="D16" s="4" t="s">
        <v>49</v>
      </c>
      <c r="E16" s="4" t="s">
        <v>50</v>
      </c>
      <c r="F16" s="4" t="s">
        <v>51</v>
      </c>
      <c r="G16" s="7" t="s">
        <v>52</v>
      </c>
      <c r="H16" s="5" t="s">
        <v>53</v>
      </c>
      <c r="I16" s="27">
        <v>44931.94</v>
      </c>
      <c r="J16" s="6">
        <v>2742.9358628887444</v>
      </c>
      <c r="K16" s="27">
        <v>0</v>
      </c>
      <c r="L16" s="6"/>
      <c r="M16" s="6"/>
      <c r="N16" s="6"/>
      <c r="O16" s="6"/>
      <c r="P16" s="25">
        <f t="shared" si="0"/>
        <v>47674.875862888744</v>
      </c>
      <c r="Q16" s="6">
        <f t="shared" si="1"/>
        <v>1906.9950345155498</v>
      </c>
      <c r="R16" s="6">
        <v>4</v>
      </c>
      <c r="S16" s="25">
        <f t="shared" si="2"/>
        <v>45763.880828373192</v>
      </c>
      <c r="T16" s="6">
        <v>0</v>
      </c>
      <c r="U16" s="4"/>
      <c r="V16" s="6">
        <v>0</v>
      </c>
      <c r="W16" s="25">
        <f t="shared" si="3"/>
        <v>0</v>
      </c>
    </row>
    <row r="17" spans="1:23" ht="24.95" customHeight="1" x14ac:dyDescent="0.25">
      <c r="A17" s="4">
        <v>16</v>
      </c>
      <c r="B17" s="4" t="s">
        <v>8</v>
      </c>
      <c r="C17" s="4" t="s">
        <v>9</v>
      </c>
      <c r="D17" s="4" t="s">
        <v>77</v>
      </c>
      <c r="E17" s="4" t="s">
        <v>78</v>
      </c>
      <c r="F17" s="4" t="s">
        <v>79</v>
      </c>
      <c r="G17" s="7" t="s">
        <v>80</v>
      </c>
      <c r="H17" s="5" t="s">
        <v>598</v>
      </c>
      <c r="I17" s="27">
        <v>111777.56</v>
      </c>
      <c r="J17" s="6">
        <v>16095.815986737443</v>
      </c>
      <c r="K17" s="27">
        <v>19828.8</v>
      </c>
      <c r="L17" s="6"/>
      <c r="M17" s="6">
        <v>4711.13</v>
      </c>
      <c r="N17" s="6"/>
      <c r="O17" s="6"/>
      <c r="P17" s="25">
        <f t="shared" si="0"/>
        <v>152413.30598673745</v>
      </c>
      <c r="Q17" s="6">
        <f t="shared" si="1"/>
        <v>6096.5322394694986</v>
      </c>
      <c r="R17" s="6">
        <v>8</v>
      </c>
      <c r="S17" s="25">
        <f t="shared" si="2"/>
        <v>146308.77374726796</v>
      </c>
      <c r="T17" s="6">
        <v>539.26312000000007</v>
      </c>
      <c r="U17" s="4"/>
      <c r="V17" s="6">
        <v>214.41</v>
      </c>
      <c r="W17" s="25">
        <f t="shared" si="3"/>
        <v>753.67312000000004</v>
      </c>
    </row>
    <row r="18" spans="1:23" ht="24.95" customHeight="1" x14ac:dyDescent="0.25">
      <c r="A18" s="4">
        <v>17</v>
      </c>
      <c r="B18" s="4" t="s">
        <v>8</v>
      </c>
      <c r="C18" s="4" t="s">
        <v>9</v>
      </c>
      <c r="D18" s="4" t="s">
        <v>81</v>
      </c>
      <c r="E18" s="4" t="s">
        <v>82</v>
      </c>
      <c r="F18" s="4" t="s">
        <v>79</v>
      </c>
      <c r="G18" s="7" t="s">
        <v>83</v>
      </c>
      <c r="H18" s="5" t="s">
        <v>84</v>
      </c>
      <c r="I18" s="27">
        <v>29601.97</v>
      </c>
      <c r="J18" s="6">
        <v>5574.3573391462342</v>
      </c>
      <c r="K18" s="27">
        <v>3965.76</v>
      </c>
      <c r="L18" s="6"/>
      <c r="M18" s="6"/>
      <c r="N18" s="6"/>
      <c r="O18" s="6"/>
      <c r="P18" s="25">
        <f t="shared" si="0"/>
        <v>39142.087339146237</v>
      </c>
      <c r="Q18" s="6">
        <f t="shared" si="1"/>
        <v>1565.6834935658496</v>
      </c>
      <c r="R18" s="6">
        <v>6</v>
      </c>
      <c r="S18" s="25">
        <f t="shared" si="2"/>
        <v>37570.403845580389</v>
      </c>
      <c r="T18" s="6">
        <v>350.90000000000003</v>
      </c>
      <c r="U18" s="4"/>
      <c r="V18" s="6">
        <v>58.88</v>
      </c>
      <c r="W18" s="25">
        <f t="shared" si="3"/>
        <v>409.78000000000003</v>
      </c>
    </row>
    <row r="19" spans="1:23" ht="24.95" customHeight="1" x14ac:dyDescent="0.25">
      <c r="A19" s="4">
        <v>18</v>
      </c>
      <c r="B19" s="4" t="s">
        <v>8</v>
      </c>
      <c r="C19" s="4" t="s">
        <v>9</v>
      </c>
      <c r="D19" s="4" t="s">
        <v>85</v>
      </c>
      <c r="E19" s="4" t="s">
        <v>86</v>
      </c>
      <c r="F19" s="4" t="s">
        <v>87</v>
      </c>
      <c r="G19" s="7" t="s">
        <v>88</v>
      </c>
      <c r="H19" s="5" t="s">
        <v>89</v>
      </c>
      <c r="I19" s="27">
        <v>88298.820000000022</v>
      </c>
      <c r="J19" s="6">
        <v>5066.6441993659191</v>
      </c>
      <c r="K19" s="27">
        <v>18079.2</v>
      </c>
      <c r="L19" s="6"/>
      <c r="M19" s="6"/>
      <c r="N19" s="6"/>
      <c r="O19" s="6"/>
      <c r="P19" s="25">
        <f t="shared" si="0"/>
        <v>111444.66419936594</v>
      </c>
      <c r="Q19" s="6">
        <f t="shared" si="1"/>
        <v>4457.7865679746383</v>
      </c>
      <c r="R19" s="6">
        <v>6</v>
      </c>
      <c r="S19" s="25">
        <f t="shared" si="2"/>
        <v>106980.87763139131</v>
      </c>
      <c r="T19" s="6">
        <v>491.68108000000001</v>
      </c>
      <c r="U19" s="4"/>
      <c r="V19" s="6">
        <v>197.25</v>
      </c>
      <c r="W19" s="25">
        <f t="shared" si="3"/>
        <v>688.93108000000007</v>
      </c>
    </row>
    <row r="20" spans="1:23" ht="24.95" customHeight="1" x14ac:dyDescent="0.25">
      <c r="A20" s="4">
        <v>19</v>
      </c>
      <c r="B20" s="4" t="s">
        <v>8</v>
      </c>
      <c r="C20" s="4" t="s">
        <v>9</v>
      </c>
      <c r="D20" s="4" t="s">
        <v>90</v>
      </c>
      <c r="E20" s="4" t="s">
        <v>91</v>
      </c>
      <c r="F20" s="4" t="s">
        <v>92</v>
      </c>
      <c r="G20" s="7" t="s">
        <v>93</v>
      </c>
      <c r="H20" s="5" t="s">
        <v>599</v>
      </c>
      <c r="I20" s="27">
        <v>44931.94</v>
      </c>
      <c r="J20" s="6">
        <v>4257.7279386389837</v>
      </c>
      <c r="K20" s="27">
        <v>5598.72</v>
      </c>
      <c r="L20" s="6"/>
      <c r="M20" s="6"/>
      <c r="N20" s="6"/>
      <c r="O20" s="6"/>
      <c r="P20" s="25">
        <f t="shared" si="0"/>
        <v>54788.387938638989</v>
      </c>
      <c r="Q20" s="6">
        <f t="shared" si="1"/>
        <v>2191.5355175455597</v>
      </c>
      <c r="R20" s="6">
        <v>6</v>
      </c>
      <c r="S20" s="25">
        <f t="shared" si="2"/>
        <v>52590.852421093427</v>
      </c>
      <c r="T20" s="6">
        <v>350.90000000000003</v>
      </c>
      <c r="U20" s="4"/>
      <c r="V20" s="6">
        <v>74.89</v>
      </c>
      <c r="W20" s="25">
        <f t="shared" si="3"/>
        <v>425.79</v>
      </c>
    </row>
    <row r="21" spans="1:23" ht="24.95" customHeight="1" x14ac:dyDescent="0.25">
      <c r="A21" s="4">
        <v>20</v>
      </c>
      <c r="B21" s="4" t="s">
        <v>8</v>
      </c>
      <c r="C21" s="4" t="s">
        <v>9</v>
      </c>
      <c r="D21" s="4" t="s">
        <v>94</v>
      </c>
      <c r="E21" s="4" t="s">
        <v>95</v>
      </c>
      <c r="F21" s="4" t="s">
        <v>92</v>
      </c>
      <c r="G21" s="7" t="s">
        <v>96</v>
      </c>
      <c r="H21" s="5" t="s">
        <v>97</v>
      </c>
      <c r="I21" s="27">
        <v>44931.94</v>
      </c>
      <c r="J21" s="6">
        <v>0</v>
      </c>
      <c r="K21" s="27">
        <v>6648.4800000000005</v>
      </c>
      <c r="L21" s="6"/>
      <c r="M21" s="6"/>
      <c r="N21" s="6"/>
      <c r="O21" s="6"/>
      <c r="P21" s="25">
        <f t="shared" si="0"/>
        <v>51580.420000000006</v>
      </c>
      <c r="Q21" s="6">
        <f t="shared" si="1"/>
        <v>2063.2168000000001</v>
      </c>
      <c r="R21" s="6">
        <v>4</v>
      </c>
      <c r="S21" s="25">
        <f t="shared" si="2"/>
        <v>49513.203200000004</v>
      </c>
      <c r="T21" s="6">
        <v>350.90000000000003</v>
      </c>
      <c r="U21" s="4"/>
      <c r="V21" s="6">
        <v>85.18</v>
      </c>
      <c r="W21" s="25">
        <f t="shared" si="3"/>
        <v>436.08000000000004</v>
      </c>
    </row>
    <row r="22" spans="1:23" ht="24.95" customHeight="1" x14ac:dyDescent="0.25">
      <c r="A22" s="4">
        <v>21</v>
      </c>
      <c r="B22" s="4" t="s">
        <v>8</v>
      </c>
      <c r="C22" s="4" t="s">
        <v>9</v>
      </c>
      <c r="D22" s="4" t="s">
        <v>98</v>
      </c>
      <c r="E22" s="4" t="s">
        <v>99</v>
      </c>
      <c r="F22" s="4" t="s">
        <v>100</v>
      </c>
      <c r="G22" s="7" t="s">
        <v>101</v>
      </c>
      <c r="H22" s="5" t="s">
        <v>102</v>
      </c>
      <c r="I22" s="27">
        <v>80150.050000000017</v>
      </c>
      <c r="J22" s="41">
        <v>0</v>
      </c>
      <c r="K22" s="27">
        <v>13530.24</v>
      </c>
      <c r="L22" s="6"/>
      <c r="M22" s="6"/>
      <c r="N22" s="6"/>
      <c r="O22" s="6"/>
      <c r="P22" s="25">
        <f t="shared" si="0"/>
        <v>93680.290000000023</v>
      </c>
      <c r="Q22" s="6">
        <f t="shared" si="1"/>
        <v>3747.211600000001</v>
      </c>
      <c r="R22" s="6">
        <v>4</v>
      </c>
      <c r="S22" s="25">
        <f t="shared" si="2"/>
        <v>89929.078400000028</v>
      </c>
      <c r="T22" s="6">
        <v>367.96777600000001</v>
      </c>
      <c r="U22" s="4"/>
      <c r="V22" s="6">
        <v>152.65</v>
      </c>
      <c r="W22" s="25">
        <f t="shared" si="3"/>
        <v>520.61777600000005</v>
      </c>
    </row>
    <row r="23" spans="1:23" ht="24.95" customHeight="1" x14ac:dyDescent="0.25">
      <c r="A23" s="4">
        <v>22</v>
      </c>
      <c r="B23" s="4" t="s">
        <v>8</v>
      </c>
      <c r="C23" s="4" t="s">
        <v>9</v>
      </c>
      <c r="D23" s="4" t="s">
        <v>103</v>
      </c>
      <c r="E23" s="4" t="s">
        <v>104</v>
      </c>
      <c r="F23" s="4" t="s">
        <v>100</v>
      </c>
      <c r="G23" s="7" t="s">
        <v>105</v>
      </c>
      <c r="H23" s="5" t="s">
        <v>600</v>
      </c>
      <c r="I23" s="27">
        <v>68410.679999999993</v>
      </c>
      <c r="J23" s="6">
        <v>7670.0898613732243</v>
      </c>
      <c r="K23" s="27">
        <v>16096.32</v>
      </c>
      <c r="L23" s="6"/>
      <c r="M23" s="6"/>
      <c r="N23" s="6"/>
      <c r="O23" s="6"/>
      <c r="P23" s="25">
        <f t="shared" si="0"/>
        <v>92177.089861373213</v>
      </c>
      <c r="Q23" s="6">
        <f t="shared" si="1"/>
        <v>3687.0835944549285</v>
      </c>
      <c r="R23" s="6">
        <v>6</v>
      </c>
      <c r="S23" s="25">
        <f t="shared" si="2"/>
        <v>88484.006266918281</v>
      </c>
      <c r="T23" s="6">
        <v>437.75476800000007</v>
      </c>
      <c r="U23" s="4"/>
      <c r="V23" s="6">
        <v>177.81</v>
      </c>
      <c r="W23" s="25">
        <f t="shared" si="3"/>
        <v>615.56476800000007</v>
      </c>
    </row>
    <row r="24" spans="1:23" ht="24.95" customHeight="1" x14ac:dyDescent="0.25">
      <c r="A24" s="4">
        <v>23</v>
      </c>
      <c r="B24" s="4" t="s">
        <v>8</v>
      </c>
      <c r="C24" s="4" t="s">
        <v>9</v>
      </c>
      <c r="D24" s="4" t="s">
        <v>106</v>
      </c>
      <c r="E24" s="4" t="s">
        <v>107</v>
      </c>
      <c r="F24" s="4" t="s">
        <v>108</v>
      </c>
      <c r="G24" s="7" t="s">
        <v>109</v>
      </c>
      <c r="H24" s="5" t="s">
        <v>601</v>
      </c>
      <c r="I24" s="27">
        <v>56671.31</v>
      </c>
      <c r="J24" s="6">
        <v>0</v>
      </c>
      <c r="K24" s="27">
        <v>9331.2000000000007</v>
      </c>
      <c r="L24" s="47">
        <v>4757.58</v>
      </c>
      <c r="M24" s="6"/>
      <c r="N24" s="6"/>
      <c r="O24" s="6"/>
      <c r="P24" s="25">
        <f t="shared" si="0"/>
        <v>70760.09</v>
      </c>
      <c r="Q24" s="6">
        <f t="shared" si="1"/>
        <v>2830.4036000000001</v>
      </c>
      <c r="R24" s="6">
        <v>8</v>
      </c>
      <c r="S24" s="25">
        <f t="shared" si="2"/>
        <v>67921.686399999991</v>
      </c>
      <c r="T24" s="6">
        <v>350.90000000000003</v>
      </c>
      <c r="U24" s="4"/>
      <c r="V24" s="6">
        <v>111.49</v>
      </c>
      <c r="W24" s="25">
        <f t="shared" si="3"/>
        <v>462.39000000000004</v>
      </c>
    </row>
    <row r="25" spans="1:23" ht="24.95" customHeight="1" x14ac:dyDescent="0.25">
      <c r="A25" s="4">
        <v>24</v>
      </c>
      <c r="B25" s="4" t="s">
        <v>8</v>
      </c>
      <c r="C25" s="4" t="s">
        <v>9</v>
      </c>
      <c r="D25" s="4" t="s">
        <v>110</v>
      </c>
      <c r="E25" s="4" t="s">
        <v>111</v>
      </c>
      <c r="F25" s="4" t="s">
        <v>112</v>
      </c>
      <c r="G25" s="7" t="s">
        <v>113</v>
      </c>
      <c r="H25" s="5" t="s">
        <v>114</v>
      </c>
      <c r="I25" s="27">
        <v>68410.679999999993</v>
      </c>
      <c r="J25" s="6">
        <v>7462.2490734621242</v>
      </c>
      <c r="K25" s="27">
        <v>12713.76</v>
      </c>
      <c r="L25" s="6"/>
      <c r="M25" s="6"/>
      <c r="N25" s="6"/>
      <c r="O25" s="6"/>
      <c r="P25" s="25">
        <f t="shared" si="0"/>
        <v>88586.689073462112</v>
      </c>
      <c r="Q25" s="6">
        <f t="shared" si="1"/>
        <v>3543.4675629384847</v>
      </c>
      <c r="R25" s="6">
        <v>6</v>
      </c>
      <c r="S25" s="25">
        <f t="shared" si="2"/>
        <v>85037.221510523625</v>
      </c>
      <c r="T25" s="6">
        <v>350.90000000000003</v>
      </c>
      <c r="U25" s="4"/>
      <c r="V25" s="6">
        <v>144.65</v>
      </c>
      <c r="W25" s="25">
        <f t="shared" si="3"/>
        <v>495.55000000000007</v>
      </c>
    </row>
    <row r="26" spans="1:23" ht="24.95" customHeight="1" x14ac:dyDescent="0.25">
      <c r="A26" s="4">
        <v>25</v>
      </c>
      <c r="B26" s="4" t="s">
        <v>8</v>
      </c>
      <c r="C26" s="4" t="s">
        <v>9</v>
      </c>
      <c r="D26" s="4" t="s">
        <v>115</v>
      </c>
      <c r="E26" s="4" t="s">
        <v>116</v>
      </c>
      <c r="F26" s="4" t="s">
        <v>112</v>
      </c>
      <c r="G26" s="7" t="s">
        <v>117</v>
      </c>
      <c r="H26" s="5" t="s">
        <v>602</v>
      </c>
      <c r="I26" s="27">
        <v>44931.94</v>
      </c>
      <c r="J26" s="6">
        <v>1700.6</v>
      </c>
      <c r="K26" s="27">
        <v>6765.12</v>
      </c>
      <c r="L26" s="6"/>
      <c r="M26" s="6"/>
      <c r="N26" s="6"/>
      <c r="O26" s="6"/>
      <c r="P26" s="25">
        <f t="shared" si="0"/>
        <v>53397.66</v>
      </c>
      <c r="Q26" s="6">
        <f t="shared" si="1"/>
        <v>2135.9064000000003</v>
      </c>
      <c r="R26" s="6">
        <v>6</v>
      </c>
      <c r="S26" s="25">
        <f t="shared" si="2"/>
        <v>51255.753600000004</v>
      </c>
      <c r="T26" s="6">
        <v>350.90000000000003</v>
      </c>
      <c r="U26" s="4"/>
      <c r="V26" s="6">
        <v>86.33</v>
      </c>
      <c r="W26" s="25">
        <f t="shared" si="3"/>
        <v>437.23</v>
      </c>
    </row>
    <row r="27" spans="1:23" ht="24.95" customHeight="1" x14ac:dyDescent="0.25">
      <c r="A27" s="4">
        <v>26</v>
      </c>
      <c r="B27" s="4" t="s">
        <v>8</v>
      </c>
      <c r="C27" s="4" t="s">
        <v>9</v>
      </c>
      <c r="D27" s="4" t="s">
        <v>123</v>
      </c>
      <c r="E27" s="4" t="s">
        <v>124</v>
      </c>
      <c r="F27" s="4" t="s">
        <v>112</v>
      </c>
      <c r="G27" s="7" t="s">
        <v>125</v>
      </c>
      <c r="H27" s="5" t="s">
        <v>603</v>
      </c>
      <c r="I27" s="27">
        <v>44931.94</v>
      </c>
      <c r="J27" s="6">
        <v>10020.286052782245</v>
      </c>
      <c r="K27" s="27">
        <v>8864.64</v>
      </c>
      <c r="L27" s="6"/>
      <c r="M27" s="6"/>
      <c r="N27" s="6"/>
      <c r="O27" s="6"/>
      <c r="P27" s="25">
        <f t="shared" si="0"/>
        <v>63816.86605278225</v>
      </c>
      <c r="Q27" s="6">
        <f t="shared" si="1"/>
        <v>2552.6746421112903</v>
      </c>
      <c r="R27" s="6">
        <v>6</v>
      </c>
      <c r="S27" s="25">
        <f t="shared" si="2"/>
        <v>61258.191410670959</v>
      </c>
      <c r="T27" s="6">
        <v>350.90000000000003</v>
      </c>
      <c r="U27" s="4"/>
      <c r="V27" s="6">
        <v>106.91</v>
      </c>
      <c r="W27" s="25">
        <f t="shared" si="3"/>
        <v>457.81000000000006</v>
      </c>
    </row>
    <row r="28" spans="1:23" ht="24.95" customHeight="1" x14ac:dyDescent="0.25">
      <c r="A28" s="4">
        <v>27</v>
      </c>
      <c r="B28" s="4" t="s">
        <v>8</v>
      </c>
      <c r="C28" s="4" t="s">
        <v>9</v>
      </c>
      <c r="D28" s="4" t="s">
        <v>126</v>
      </c>
      <c r="E28" s="4" t="s">
        <v>127</v>
      </c>
      <c r="F28" s="4" t="s">
        <v>128</v>
      </c>
      <c r="G28" s="7" t="s">
        <v>129</v>
      </c>
      <c r="H28" s="5" t="s">
        <v>130</v>
      </c>
      <c r="I28" s="27">
        <v>68410.679999999993</v>
      </c>
      <c r="J28" s="6">
        <v>14955.641488549727</v>
      </c>
      <c r="K28" s="27">
        <v>12480.48</v>
      </c>
      <c r="L28" s="6">
        <v>586.54999999999995</v>
      </c>
      <c r="M28" s="6"/>
      <c r="N28" s="6"/>
      <c r="O28" s="6"/>
      <c r="P28" s="25">
        <f t="shared" si="0"/>
        <v>96433.351488549713</v>
      </c>
      <c r="Q28" s="6">
        <f t="shared" si="1"/>
        <v>3857.3340595419886</v>
      </c>
      <c r="R28" s="6">
        <v>8</v>
      </c>
      <c r="S28" s="25">
        <f t="shared" si="2"/>
        <v>92568.017429007727</v>
      </c>
      <c r="T28" s="6">
        <v>350.90000000000003</v>
      </c>
      <c r="U28" s="4"/>
      <c r="V28" s="6">
        <v>142.36000000000001</v>
      </c>
      <c r="W28" s="25">
        <f t="shared" si="3"/>
        <v>493.26000000000005</v>
      </c>
    </row>
    <row r="29" spans="1:23" ht="24.95" customHeight="1" x14ac:dyDescent="0.25">
      <c r="A29" s="4">
        <v>28</v>
      </c>
      <c r="B29" s="4" t="s">
        <v>8</v>
      </c>
      <c r="C29" s="4" t="s">
        <v>9</v>
      </c>
      <c r="D29" s="4" t="s">
        <v>131</v>
      </c>
      <c r="E29" s="4" t="s">
        <v>132</v>
      </c>
      <c r="F29" s="4" t="s">
        <v>133</v>
      </c>
      <c r="G29" s="7" t="s">
        <v>134</v>
      </c>
      <c r="H29" s="5" t="s">
        <v>135</v>
      </c>
      <c r="I29" s="27">
        <v>33192.57</v>
      </c>
      <c r="J29" s="6">
        <v>8684.8033151069667</v>
      </c>
      <c r="K29" s="27">
        <v>6065.28</v>
      </c>
      <c r="L29" s="6"/>
      <c r="M29" s="6"/>
      <c r="N29" s="6"/>
      <c r="O29" s="6"/>
      <c r="P29" s="25">
        <f t="shared" si="0"/>
        <v>47942.653315106967</v>
      </c>
      <c r="Q29" s="6">
        <f t="shared" si="1"/>
        <v>1917.7061326042788</v>
      </c>
      <c r="R29" s="6">
        <v>6</v>
      </c>
      <c r="S29" s="25">
        <f t="shared" si="2"/>
        <v>46018.947182502685</v>
      </c>
      <c r="T29" s="6">
        <v>350.90000000000003</v>
      </c>
      <c r="U29" s="4"/>
      <c r="V29" s="6">
        <v>79.47</v>
      </c>
      <c r="W29" s="25">
        <f t="shared" si="3"/>
        <v>430.37</v>
      </c>
    </row>
    <row r="30" spans="1:23" ht="24.95" customHeight="1" x14ac:dyDescent="0.25">
      <c r="A30" s="4">
        <v>29</v>
      </c>
      <c r="B30" s="4" t="s">
        <v>8</v>
      </c>
      <c r="C30" s="4" t="s">
        <v>9</v>
      </c>
      <c r="D30" s="4" t="s">
        <v>136</v>
      </c>
      <c r="E30" s="4" t="s">
        <v>137</v>
      </c>
      <c r="F30" s="4" t="s">
        <v>133</v>
      </c>
      <c r="G30" s="7" t="s">
        <v>138</v>
      </c>
      <c r="H30" s="5" t="s">
        <v>139</v>
      </c>
      <c r="I30" s="27">
        <v>56671.31</v>
      </c>
      <c r="J30" s="6">
        <v>10199.926256380606</v>
      </c>
      <c r="K30" s="27">
        <v>11780.64</v>
      </c>
      <c r="L30" s="6"/>
      <c r="M30" s="6"/>
      <c r="N30" s="6"/>
      <c r="O30" s="6"/>
      <c r="P30" s="25">
        <f t="shared" si="0"/>
        <v>78651.876256380609</v>
      </c>
      <c r="Q30" s="6">
        <v>0</v>
      </c>
      <c r="R30" s="6">
        <v>0</v>
      </c>
      <c r="S30" s="25">
        <f t="shared" si="2"/>
        <v>78651.876256380609</v>
      </c>
      <c r="T30" s="6">
        <v>350.90000000000003</v>
      </c>
      <c r="U30" s="4"/>
      <c r="V30" s="6">
        <v>135.5</v>
      </c>
      <c r="W30" s="25">
        <f t="shared" si="3"/>
        <v>486.40000000000003</v>
      </c>
    </row>
    <row r="31" spans="1:23" ht="24.95" customHeight="1" x14ac:dyDescent="0.25">
      <c r="A31" s="4">
        <v>30</v>
      </c>
      <c r="B31" s="4" t="s">
        <v>8</v>
      </c>
      <c r="C31" s="4" t="s">
        <v>9</v>
      </c>
      <c r="D31" s="4" t="s">
        <v>140</v>
      </c>
      <c r="E31" s="4" t="s">
        <v>141</v>
      </c>
      <c r="F31" s="4" t="s">
        <v>133</v>
      </c>
      <c r="G31" s="7" t="s">
        <v>138</v>
      </c>
      <c r="H31" s="5" t="s">
        <v>142</v>
      </c>
      <c r="I31" s="27">
        <v>56671.31</v>
      </c>
      <c r="J31" s="6">
        <v>11472.122930779895</v>
      </c>
      <c r="K31" s="27">
        <v>13063.68</v>
      </c>
      <c r="L31" s="6"/>
      <c r="M31" s="6"/>
      <c r="N31" s="6"/>
      <c r="O31" s="6"/>
      <c r="P31" s="25">
        <f t="shared" si="0"/>
        <v>81207.112930779898</v>
      </c>
      <c r="Q31" s="6">
        <v>0</v>
      </c>
      <c r="R31" s="6">
        <v>0</v>
      </c>
      <c r="S31" s="25">
        <f t="shared" si="2"/>
        <v>81207.112930779898</v>
      </c>
      <c r="T31" s="6">
        <v>355.27923200000004</v>
      </c>
      <c r="U31" s="4"/>
      <c r="V31" s="6">
        <v>148.08000000000001</v>
      </c>
      <c r="W31" s="25">
        <f t="shared" si="3"/>
        <v>503.35923200000002</v>
      </c>
    </row>
    <row r="32" spans="1:23" ht="24.95" customHeight="1" x14ac:dyDescent="0.25">
      <c r="A32" s="4">
        <v>31</v>
      </c>
      <c r="B32" s="4" t="s">
        <v>8</v>
      </c>
      <c r="C32" s="4" t="s">
        <v>9</v>
      </c>
      <c r="D32" s="4" t="s">
        <v>143</v>
      </c>
      <c r="E32" s="4" t="s">
        <v>144</v>
      </c>
      <c r="F32" s="4" t="s">
        <v>133</v>
      </c>
      <c r="G32" s="7" t="s">
        <v>145</v>
      </c>
      <c r="H32" s="5" t="s">
        <v>146</v>
      </c>
      <c r="I32" s="27">
        <v>33192.57</v>
      </c>
      <c r="J32" s="41">
        <v>0</v>
      </c>
      <c r="K32" s="27">
        <v>6765.12</v>
      </c>
      <c r="L32" s="6"/>
      <c r="M32" s="6">
        <v>4711.13</v>
      </c>
      <c r="N32" s="6"/>
      <c r="O32" s="6"/>
      <c r="P32" s="25">
        <f t="shared" si="0"/>
        <v>44668.82</v>
      </c>
      <c r="Q32" s="6">
        <f t="shared" si="1"/>
        <v>1786.7528</v>
      </c>
      <c r="R32" s="6">
        <v>6</v>
      </c>
      <c r="S32" s="25">
        <f t="shared" si="2"/>
        <v>42876.067199999998</v>
      </c>
      <c r="T32" s="6">
        <v>350.90000000000003</v>
      </c>
      <c r="U32" s="4"/>
      <c r="V32" s="6">
        <v>86.33</v>
      </c>
      <c r="W32" s="25">
        <f t="shared" si="3"/>
        <v>437.23</v>
      </c>
    </row>
    <row r="33" spans="1:23" ht="24.95" customHeight="1" x14ac:dyDescent="0.25">
      <c r="A33" s="4">
        <v>32</v>
      </c>
      <c r="B33" s="4" t="s">
        <v>8</v>
      </c>
      <c r="C33" s="4" t="s">
        <v>9</v>
      </c>
      <c r="D33" s="4" t="s">
        <v>147</v>
      </c>
      <c r="E33" s="4" t="s">
        <v>148</v>
      </c>
      <c r="F33" s="4" t="s">
        <v>133</v>
      </c>
      <c r="G33" s="7" t="s">
        <v>149</v>
      </c>
      <c r="H33" s="5" t="s">
        <v>150</v>
      </c>
      <c r="I33" s="27">
        <v>80150.050000000017</v>
      </c>
      <c r="J33" s="6">
        <v>10617.491852885154</v>
      </c>
      <c r="K33" s="27">
        <v>14346.72</v>
      </c>
      <c r="L33" s="6">
        <v>10973.33</v>
      </c>
      <c r="M33" s="6">
        <v>4711.13</v>
      </c>
      <c r="N33" s="6"/>
      <c r="O33" s="6"/>
      <c r="P33" s="25">
        <f t="shared" si="0"/>
        <v>120798.72185288518</v>
      </c>
      <c r="Q33" s="6">
        <f t="shared" si="1"/>
        <v>4831.9488741154073</v>
      </c>
      <c r="R33" s="6">
        <v>10</v>
      </c>
      <c r="S33" s="25">
        <f t="shared" si="2"/>
        <v>115956.77297876978</v>
      </c>
      <c r="T33" s="6">
        <v>390.17272800000001</v>
      </c>
      <c r="U33" s="4"/>
      <c r="V33" s="6">
        <v>160.66</v>
      </c>
      <c r="W33" s="25">
        <f t="shared" si="3"/>
        <v>550.83272799999997</v>
      </c>
    </row>
    <row r="34" spans="1:23" ht="24.95" customHeight="1" x14ac:dyDescent="0.25">
      <c r="A34" s="4">
        <v>33</v>
      </c>
      <c r="B34" s="4" t="s">
        <v>8</v>
      </c>
      <c r="C34" s="4" t="s">
        <v>9</v>
      </c>
      <c r="D34" s="4" t="s">
        <v>151</v>
      </c>
      <c r="E34" s="4" t="s">
        <v>152</v>
      </c>
      <c r="F34" s="4" t="s">
        <v>133</v>
      </c>
      <c r="G34" s="7" t="s">
        <v>153</v>
      </c>
      <c r="H34" s="5" t="s">
        <v>154</v>
      </c>
      <c r="I34" s="27">
        <v>33192.57</v>
      </c>
      <c r="J34" s="6">
        <v>0</v>
      </c>
      <c r="K34" s="27">
        <v>3732.48</v>
      </c>
      <c r="L34" s="6"/>
      <c r="M34" s="6"/>
      <c r="N34" s="6"/>
      <c r="O34" s="6"/>
      <c r="P34" s="25">
        <f t="shared" si="0"/>
        <v>36925.050000000003</v>
      </c>
      <c r="Q34" s="6">
        <f t="shared" si="1"/>
        <v>1477.0020000000002</v>
      </c>
      <c r="R34" s="6">
        <v>4</v>
      </c>
      <c r="S34" s="25">
        <f t="shared" si="2"/>
        <v>35444.048000000003</v>
      </c>
      <c r="T34" s="6">
        <v>350.90000000000003</v>
      </c>
      <c r="U34" s="4"/>
      <c r="V34" s="6">
        <v>56.59</v>
      </c>
      <c r="W34" s="25">
        <f t="shared" si="3"/>
        <v>407.49</v>
      </c>
    </row>
    <row r="35" spans="1:23" ht="24.95" customHeight="1" x14ac:dyDescent="0.25">
      <c r="A35" s="4">
        <v>34</v>
      </c>
      <c r="B35" s="4" t="s">
        <v>8</v>
      </c>
      <c r="C35" s="4" t="s">
        <v>9</v>
      </c>
      <c r="D35" s="4" t="s">
        <v>161</v>
      </c>
      <c r="E35" s="4" t="s">
        <v>162</v>
      </c>
      <c r="F35" s="4" t="s">
        <v>163</v>
      </c>
      <c r="G35" s="7" t="s">
        <v>164</v>
      </c>
      <c r="H35" s="5" t="s">
        <v>165</v>
      </c>
      <c r="I35" s="27">
        <v>80150.050000000017</v>
      </c>
      <c r="J35" s="6">
        <v>13163.765268775782</v>
      </c>
      <c r="K35" s="27">
        <v>15629.76</v>
      </c>
      <c r="L35" s="6"/>
      <c r="M35" s="6"/>
      <c r="N35" s="6"/>
      <c r="O35" s="6"/>
      <c r="P35" s="25">
        <f t="shared" si="0"/>
        <v>108943.57526877579</v>
      </c>
      <c r="Q35" s="6">
        <f t="shared" si="1"/>
        <v>4357.7430107510318</v>
      </c>
      <c r="R35" s="6">
        <v>6</v>
      </c>
      <c r="S35" s="25">
        <f t="shared" si="2"/>
        <v>104579.83225802476</v>
      </c>
      <c r="T35" s="6">
        <v>425.06622400000003</v>
      </c>
      <c r="U35" s="4"/>
      <c r="V35" s="6">
        <v>173.24</v>
      </c>
      <c r="W35" s="25">
        <f t="shared" si="3"/>
        <v>598.30622400000004</v>
      </c>
    </row>
    <row r="36" spans="1:23" ht="24.95" customHeight="1" x14ac:dyDescent="0.25">
      <c r="A36" s="4">
        <v>35</v>
      </c>
      <c r="B36" s="4" t="s">
        <v>8</v>
      </c>
      <c r="C36" s="4" t="s">
        <v>9</v>
      </c>
      <c r="D36" s="4" t="s">
        <v>166</v>
      </c>
      <c r="E36" s="4" t="s">
        <v>167</v>
      </c>
      <c r="F36" s="4" t="s">
        <v>168</v>
      </c>
      <c r="G36" s="7" t="s">
        <v>169</v>
      </c>
      <c r="H36" s="5" t="s">
        <v>605</v>
      </c>
      <c r="I36" s="27">
        <v>91889.420000000013</v>
      </c>
      <c r="J36" s="6">
        <v>4270.0723862082477</v>
      </c>
      <c r="K36" s="27">
        <v>22628.16</v>
      </c>
      <c r="L36" s="6"/>
      <c r="M36" s="6"/>
      <c r="N36" s="6"/>
      <c r="O36" s="6"/>
      <c r="P36" s="25">
        <f t="shared" si="0"/>
        <v>118787.65238620827</v>
      </c>
      <c r="Q36" s="6">
        <f t="shared" si="1"/>
        <v>4751.5060954483306</v>
      </c>
      <c r="R36" s="6">
        <v>6</v>
      </c>
      <c r="S36" s="25">
        <f t="shared" si="2"/>
        <v>114030.14629075993</v>
      </c>
      <c r="T36" s="6">
        <v>615.39438399999995</v>
      </c>
      <c r="U36" s="4"/>
      <c r="V36" s="6">
        <v>241.85</v>
      </c>
      <c r="W36" s="25">
        <f t="shared" si="3"/>
        <v>857.24438399999997</v>
      </c>
    </row>
    <row r="37" spans="1:23" ht="24.95" customHeight="1" x14ac:dyDescent="0.25">
      <c r="A37" s="4">
        <v>36</v>
      </c>
      <c r="B37" s="4" t="s">
        <v>8</v>
      </c>
      <c r="C37" s="4" t="s">
        <v>9</v>
      </c>
      <c r="D37" s="4" t="s">
        <v>170</v>
      </c>
      <c r="E37" s="4" t="s">
        <v>171</v>
      </c>
      <c r="F37" s="4" t="s">
        <v>168</v>
      </c>
      <c r="G37" s="7" t="s">
        <v>172</v>
      </c>
      <c r="H37" s="5" t="s">
        <v>173</v>
      </c>
      <c r="I37" s="27">
        <v>68410.679999999993</v>
      </c>
      <c r="J37" s="6">
        <v>0</v>
      </c>
      <c r="K37" s="27">
        <v>17262.72</v>
      </c>
      <c r="L37" s="6"/>
      <c r="M37" s="6"/>
      <c r="N37" s="6"/>
      <c r="O37" s="6"/>
      <c r="P37" s="25">
        <f t="shared" si="0"/>
        <v>85673.4</v>
      </c>
      <c r="Q37" s="6">
        <f t="shared" si="1"/>
        <v>3426.9359999999997</v>
      </c>
      <c r="R37" s="6">
        <v>4</v>
      </c>
      <c r="S37" s="25">
        <f t="shared" si="2"/>
        <v>82242.463999999993</v>
      </c>
      <c r="T37" s="6">
        <v>469.47612800000002</v>
      </c>
      <c r="U37" s="4"/>
      <c r="V37" s="6">
        <v>189.25</v>
      </c>
      <c r="W37" s="25">
        <f t="shared" si="3"/>
        <v>658.72612800000002</v>
      </c>
    </row>
    <row r="38" spans="1:23" ht="24.95" customHeight="1" x14ac:dyDescent="0.25">
      <c r="A38" s="4">
        <v>37</v>
      </c>
      <c r="B38" s="4" t="s">
        <v>8</v>
      </c>
      <c r="C38" s="4" t="s">
        <v>9</v>
      </c>
      <c r="D38" s="4" t="s">
        <v>174</v>
      </c>
      <c r="E38" s="4" t="s">
        <v>175</v>
      </c>
      <c r="F38" s="4" t="s">
        <v>168</v>
      </c>
      <c r="G38" s="7" t="s">
        <v>176</v>
      </c>
      <c r="H38" s="5" t="s">
        <v>177</v>
      </c>
      <c r="I38" s="27">
        <v>68410.679999999993</v>
      </c>
      <c r="J38" s="6">
        <v>10187.588624316857</v>
      </c>
      <c r="K38" s="27">
        <v>13880.16</v>
      </c>
      <c r="L38" s="6"/>
      <c r="M38" s="6">
        <v>6730.19</v>
      </c>
      <c r="N38" s="6"/>
      <c r="O38" s="6"/>
      <c r="P38" s="25">
        <f t="shared" si="0"/>
        <v>99208.618624316849</v>
      </c>
      <c r="Q38" s="6">
        <f t="shared" si="1"/>
        <v>3968.3447449726741</v>
      </c>
      <c r="R38" s="6">
        <v>8</v>
      </c>
      <c r="S38" s="25">
        <f t="shared" si="2"/>
        <v>95232.273879344168</v>
      </c>
      <c r="T38" s="6">
        <v>377.48418400000003</v>
      </c>
      <c r="U38" s="4"/>
      <c r="V38" s="6">
        <v>156.08000000000001</v>
      </c>
      <c r="W38" s="25">
        <f t="shared" si="3"/>
        <v>533.56418400000007</v>
      </c>
    </row>
    <row r="39" spans="1:23" ht="24.95" customHeight="1" x14ac:dyDescent="0.25">
      <c r="A39" s="4">
        <v>38</v>
      </c>
      <c r="B39" s="4" t="s">
        <v>8</v>
      </c>
      <c r="C39" s="4" t="s">
        <v>9</v>
      </c>
      <c r="D39" s="4" t="s">
        <v>178</v>
      </c>
      <c r="E39" s="4" t="s">
        <v>179</v>
      </c>
      <c r="F39" s="4" t="s">
        <v>168</v>
      </c>
      <c r="G39" s="7" t="s">
        <v>180</v>
      </c>
      <c r="H39" s="5" t="s">
        <v>606</v>
      </c>
      <c r="I39" s="27">
        <v>115368.16</v>
      </c>
      <c r="J39" s="6">
        <v>12625.999596742462</v>
      </c>
      <c r="K39" s="27">
        <v>26127.360000000001</v>
      </c>
      <c r="L39" s="6"/>
      <c r="M39" s="6">
        <v>6730.19</v>
      </c>
      <c r="N39" s="6"/>
      <c r="O39" s="6"/>
      <c r="P39" s="25">
        <f t="shared" si="0"/>
        <v>160851.70959674247</v>
      </c>
      <c r="Q39" s="6">
        <f t="shared" si="1"/>
        <v>6434.0683838696987</v>
      </c>
      <c r="R39" s="6">
        <v>8</v>
      </c>
      <c r="S39" s="25">
        <f t="shared" si="2"/>
        <v>154409.64121287278</v>
      </c>
      <c r="T39" s="6">
        <v>710.55846400000007</v>
      </c>
      <c r="U39" s="4"/>
      <c r="V39" s="6">
        <v>276.16000000000003</v>
      </c>
      <c r="W39" s="25">
        <f t="shared" si="3"/>
        <v>986.71846400000004</v>
      </c>
    </row>
    <row r="40" spans="1:23" ht="24.95" customHeight="1" x14ac:dyDescent="0.25">
      <c r="A40" s="4">
        <v>39</v>
      </c>
      <c r="B40" s="4" t="s">
        <v>8</v>
      </c>
      <c r="C40" s="4" t="s">
        <v>9</v>
      </c>
      <c r="D40" s="4" t="s">
        <v>196</v>
      </c>
      <c r="E40" s="4" t="s">
        <v>197</v>
      </c>
      <c r="F40" s="4" t="s">
        <v>198</v>
      </c>
      <c r="G40" s="7" t="s">
        <v>199</v>
      </c>
      <c r="H40" s="5" t="s">
        <v>200</v>
      </c>
      <c r="I40" s="27">
        <v>60261.91</v>
      </c>
      <c r="J40" s="6">
        <v>2976.85</v>
      </c>
      <c r="K40" s="27">
        <v>9331.2000000000007</v>
      </c>
      <c r="L40" s="47">
        <v>29493.16</v>
      </c>
      <c r="M40" s="6"/>
      <c r="N40" s="6"/>
      <c r="O40" s="6"/>
      <c r="P40" s="25">
        <f t="shared" si="0"/>
        <v>102063.12000000001</v>
      </c>
      <c r="Q40" s="6">
        <f t="shared" si="1"/>
        <v>4082.5248000000006</v>
      </c>
      <c r="R40" s="6">
        <v>12</v>
      </c>
      <c r="S40" s="25">
        <f t="shared" si="2"/>
        <v>97968.595200000011</v>
      </c>
      <c r="T40" s="6">
        <v>350.90000000000003</v>
      </c>
      <c r="U40" s="4"/>
      <c r="V40" s="6">
        <v>111.49</v>
      </c>
      <c r="W40" s="25">
        <f t="shared" si="3"/>
        <v>462.39000000000004</v>
      </c>
    </row>
    <row r="41" spans="1:23" ht="24.95" customHeight="1" x14ac:dyDescent="0.25">
      <c r="A41" s="4">
        <v>40</v>
      </c>
      <c r="B41" s="4" t="s">
        <v>8</v>
      </c>
      <c r="C41" s="4" t="s">
        <v>9</v>
      </c>
      <c r="D41" s="4" t="s">
        <v>201</v>
      </c>
      <c r="E41" s="4" t="s">
        <v>202</v>
      </c>
      <c r="F41" s="4" t="s">
        <v>198</v>
      </c>
      <c r="G41" s="7" t="s">
        <v>203</v>
      </c>
      <c r="H41" s="5" t="s">
        <v>644</v>
      </c>
      <c r="I41" s="27">
        <v>21453.199999999997</v>
      </c>
      <c r="J41" s="6">
        <v>7576.2257028538697</v>
      </c>
      <c r="K41" s="27">
        <v>1982.88</v>
      </c>
      <c r="L41" s="6"/>
      <c r="M41" s="6"/>
      <c r="N41" s="6"/>
      <c r="O41" s="6"/>
      <c r="P41" s="25">
        <f t="shared" si="0"/>
        <v>31012.305702853868</v>
      </c>
      <c r="Q41" s="6">
        <f t="shared" si="1"/>
        <v>1240.4922281141548</v>
      </c>
      <c r="R41" s="6">
        <v>6</v>
      </c>
      <c r="S41" s="25">
        <f t="shared" si="2"/>
        <v>29765.813474739713</v>
      </c>
      <c r="T41" s="6">
        <v>350.90000000000003</v>
      </c>
      <c r="U41" s="4"/>
      <c r="V41" s="6">
        <v>39.44</v>
      </c>
      <c r="W41" s="25">
        <f t="shared" si="3"/>
        <v>390.34000000000003</v>
      </c>
    </row>
    <row r="42" spans="1:23" ht="24.95" customHeight="1" x14ac:dyDescent="0.25">
      <c r="A42" s="4">
        <v>41</v>
      </c>
      <c r="B42" s="4" t="s">
        <v>8</v>
      </c>
      <c r="C42" s="4" t="s">
        <v>9</v>
      </c>
      <c r="D42" s="4" t="s">
        <v>696</v>
      </c>
      <c r="E42" s="4" t="s">
        <v>697</v>
      </c>
      <c r="F42" s="4" t="s">
        <v>206</v>
      </c>
      <c r="G42" s="40" t="s">
        <v>694</v>
      </c>
      <c r="H42" s="5" t="s">
        <v>698</v>
      </c>
      <c r="I42" s="27">
        <v>43409.53</v>
      </c>
      <c r="J42" s="6">
        <v>0</v>
      </c>
      <c r="K42" s="27">
        <v>5365.44</v>
      </c>
      <c r="L42" s="6"/>
      <c r="M42" s="6"/>
      <c r="N42" s="6"/>
      <c r="O42" s="6"/>
      <c r="P42" s="25">
        <f t="shared" si="0"/>
        <v>48774.97</v>
      </c>
      <c r="Q42" s="6">
        <f t="shared" si="1"/>
        <v>1950.9988000000001</v>
      </c>
      <c r="R42" s="6">
        <v>4</v>
      </c>
      <c r="S42" s="25">
        <f t="shared" si="2"/>
        <v>46819.9712</v>
      </c>
      <c r="T42" s="6">
        <v>350.90000000000003</v>
      </c>
      <c r="U42" s="4"/>
      <c r="V42" s="6">
        <v>72.599999999999994</v>
      </c>
      <c r="W42" s="25">
        <f t="shared" si="3"/>
        <v>423.5</v>
      </c>
    </row>
    <row r="43" spans="1:23" ht="24.95" customHeight="1" x14ac:dyDescent="0.25">
      <c r="A43" s="4">
        <v>42</v>
      </c>
      <c r="B43" s="4" t="s">
        <v>8</v>
      </c>
      <c r="C43" s="4" t="s">
        <v>9</v>
      </c>
      <c r="D43" s="4" t="s">
        <v>204</v>
      </c>
      <c r="E43" s="4" t="s">
        <v>205</v>
      </c>
      <c r="F43" s="4" t="s">
        <v>206</v>
      </c>
      <c r="G43" s="7" t="s">
        <v>207</v>
      </c>
      <c r="H43" s="5" t="s">
        <v>608</v>
      </c>
      <c r="I43" s="27">
        <v>56671.31</v>
      </c>
      <c r="J43" s="6">
        <v>6045.7213803234681</v>
      </c>
      <c r="K43" s="27">
        <v>9914.4</v>
      </c>
      <c r="L43" s="6"/>
      <c r="M43" s="6"/>
      <c r="N43" s="6"/>
      <c r="O43" s="6"/>
      <c r="P43" s="25">
        <f t="shared" si="0"/>
        <v>72631.431380323469</v>
      </c>
      <c r="Q43" s="6">
        <v>0</v>
      </c>
      <c r="R43" s="6">
        <v>0</v>
      </c>
      <c r="S43" s="25">
        <f t="shared" si="2"/>
        <v>72631.431380323469</v>
      </c>
      <c r="T43" s="6">
        <v>350.90000000000003</v>
      </c>
      <c r="U43" s="4"/>
      <c r="V43" s="6">
        <v>117.2</v>
      </c>
      <c r="W43" s="25">
        <f t="shared" si="3"/>
        <v>468.1</v>
      </c>
    </row>
    <row r="44" spans="1:23" ht="24.95" customHeight="1" x14ac:dyDescent="0.25">
      <c r="A44" s="4">
        <v>43</v>
      </c>
      <c r="B44" s="4" t="s">
        <v>8</v>
      </c>
      <c r="C44" s="4" t="s">
        <v>9</v>
      </c>
      <c r="D44" s="4" t="s">
        <v>208</v>
      </c>
      <c r="E44" s="4" t="s">
        <v>209</v>
      </c>
      <c r="F44" s="4" t="s">
        <v>210</v>
      </c>
      <c r="G44" s="7" t="s">
        <v>211</v>
      </c>
      <c r="H44" s="5" t="s">
        <v>212</v>
      </c>
      <c r="I44" s="27">
        <v>21453.199999999997</v>
      </c>
      <c r="J44" s="6">
        <v>0</v>
      </c>
      <c r="K44" s="27">
        <v>3499.2</v>
      </c>
      <c r="L44" s="6"/>
      <c r="M44" s="6"/>
      <c r="N44" s="6"/>
      <c r="O44" s="6"/>
      <c r="P44" s="25">
        <f t="shared" si="0"/>
        <v>24952.399999999998</v>
      </c>
      <c r="Q44" s="6">
        <f t="shared" si="1"/>
        <v>998.09599999999989</v>
      </c>
      <c r="R44" s="6">
        <v>4</v>
      </c>
      <c r="S44" s="25">
        <f t="shared" si="2"/>
        <v>23950.303999999996</v>
      </c>
      <c r="T44" s="6">
        <v>350.90000000000003</v>
      </c>
      <c r="U44" s="4"/>
      <c r="V44" s="6">
        <v>54.31</v>
      </c>
      <c r="W44" s="25">
        <f t="shared" si="3"/>
        <v>405.21000000000004</v>
      </c>
    </row>
    <row r="45" spans="1:23" ht="24.95" customHeight="1" x14ac:dyDescent="0.25">
      <c r="A45" s="4">
        <v>44</v>
      </c>
      <c r="B45" s="4" t="s">
        <v>8</v>
      </c>
      <c r="C45" s="4" t="s">
        <v>9</v>
      </c>
      <c r="D45" s="4" t="s">
        <v>213</v>
      </c>
      <c r="E45" s="4" t="s">
        <v>214</v>
      </c>
      <c r="F45" s="4" t="s">
        <v>210</v>
      </c>
      <c r="G45" s="7" t="s">
        <v>215</v>
      </c>
      <c r="H45" s="5" t="s">
        <v>216</v>
      </c>
      <c r="I45" s="27">
        <v>68410.679999999993</v>
      </c>
      <c r="J45" s="6">
        <v>17931.353532713561</v>
      </c>
      <c r="K45" s="27">
        <v>11314.08</v>
      </c>
      <c r="L45" s="6"/>
      <c r="M45" s="6"/>
      <c r="N45" s="6"/>
      <c r="O45" s="6"/>
      <c r="P45" s="25">
        <f t="shared" si="0"/>
        <v>97656.113532713556</v>
      </c>
      <c r="Q45" s="6">
        <f t="shared" si="1"/>
        <v>3906.2445413085425</v>
      </c>
      <c r="R45" s="6">
        <v>6</v>
      </c>
      <c r="S45" s="25">
        <f t="shared" si="2"/>
        <v>93743.868991405019</v>
      </c>
      <c r="T45" s="6">
        <v>350.90000000000003</v>
      </c>
      <c r="U45" s="4"/>
      <c r="V45" s="6">
        <v>130.93</v>
      </c>
      <c r="W45" s="25">
        <f t="shared" si="3"/>
        <v>481.83000000000004</v>
      </c>
    </row>
    <row r="46" spans="1:23" ht="24.95" customHeight="1" x14ac:dyDescent="0.25">
      <c r="A46" s="4">
        <v>45</v>
      </c>
      <c r="B46" s="4" t="s">
        <v>8</v>
      </c>
      <c r="C46" s="4" t="s">
        <v>9</v>
      </c>
      <c r="D46" s="4" t="s">
        <v>217</v>
      </c>
      <c r="E46" s="4" t="s">
        <v>218</v>
      </c>
      <c r="F46" s="4" t="s">
        <v>210</v>
      </c>
      <c r="G46" s="7" t="s">
        <v>219</v>
      </c>
      <c r="H46" s="5" t="s">
        <v>609</v>
      </c>
      <c r="I46" s="27">
        <v>56671.31</v>
      </c>
      <c r="J46" s="6">
        <v>14331.634174498704</v>
      </c>
      <c r="K46" s="27">
        <v>11197.44</v>
      </c>
      <c r="L46" s="6">
        <v>2825.24</v>
      </c>
      <c r="M46" s="6"/>
      <c r="N46" s="6"/>
      <c r="O46" s="6"/>
      <c r="P46" s="25">
        <f t="shared" si="0"/>
        <v>85025.624174498706</v>
      </c>
      <c r="Q46" s="6">
        <f t="shared" si="1"/>
        <v>3401.0249669799482</v>
      </c>
      <c r="R46" s="6">
        <v>8</v>
      </c>
      <c r="S46" s="25">
        <f t="shared" si="2"/>
        <v>81616.599207518753</v>
      </c>
      <c r="T46" s="6">
        <v>350.90000000000003</v>
      </c>
      <c r="U46" s="4"/>
      <c r="V46" s="6">
        <v>129.78</v>
      </c>
      <c r="W46" s="25">
        <f t="shared" si="3"/>
        <v>480.68000000000006</v>
      </c>
    </row>
    <row r="47" spans="1:23" ht="24.95" customHeight="1" x14ac:dyDescent="0.25">
      <c r="A47" s="4">
        <v>46</v>
      </c>
      <c r="B47" s="4" t="s">
        <v>8</v>
      </c>
      <c r="C47" s="4" t="s">
        <v>9</v>
      </c>
      <c r="D47" s="4" t="s">
        <v>220</v>
      </c>
      <c r="E47" s="4" t="s">
        <v>221</v>
      </c>
      <c r="F47" s="4" t="s">
        <v>222</v>
      </c>
      <c r="G47" s="7" t="s">
        <v>223</v>
      </c>
      <c r="H47" s="5" t="s">
        <v>224</v>
      </c>
      <c r="I47" s="27">
        <v>33192.57</v>
      </c>
      <c r="J47" s="6">
        <v>0</v>
      </c>
      <c r="K47" s="27">
        <v>4432.32</v>
      </c>
      <c r="L47" s="6"/>
      <c r="M47" s="6">
        <v>4711.13</v>
      </c>
      <c r="N47" s="6"/>
      <c r="O47" s="6"/>
      <c r="P47" s="25">
        <f t="shared" si="0"/>
        <v>42336.02</v>
      </c>
      <c r="Q47" s="6">
        <v>0</v>
      </c>
      <c r="R47" s="6">
        <v>6</v>
      </c>
      <c r="S47" s="25">
        <f t="shared" si="2"/>
        <v>42330.02</v>
      </c>
      <c r="T47" s="6">
        <v>350.90000000000003</v>
      </c>
      <c r="U47" s="4"/>
      <c r="V47" s="6">
        <v>63.46</v>
      </c>
      <c r="W47" s="25">
        <f t="shared" si="3"/>
        <v>414.36</v>
      </c>
    </row>
    <row r="48" spans="1:23" ht="24.95" customHeight="1" x14ac:dyDescent="0.25">
      <c r="A48" s="4">
        <v>47</v>
      </c>
      <c r="B48" s="4" t="s">
        <v>8</v>
      </c>
      <c r="C48" s="4" t="s">
        <v>9</v>
      </c>
      <c r="D48" s="4" t="s">
        <v>225</v>
      </c>
      <c r="E48" s="4" t="s">
        <v>226</v>
      </c>
      <c r="F48" s="4" t="s">
        <v>227</v>
      </c>
      <c r="G48" s="7" t="s">
        <v>228</v>
      </c>
      <c r="H48" s="5" t="s">
        <v>229</v>
      </c>
      <c r="I48" s="27">
        <v>80150.050000000017</v>
      </c>
      <c r="J48" s="6">
        <v>6611.7747136452699</v>
      </c>
      <c r="K48" s="27">
        <v>17146.080000000002</v>
      </c>
      <c r="L48" s="6"/>
      <c r="M48" s="6"/>
      <c r="N48" s="6"/>
      <c r="O48" s="6"/>
      <c r="P48" s="25">
        <f t="shared" si="0"/>
        <v>103907.90471364529</v>
      </c>
      <c r="Q48" s="6">
        <f t="shared" si="1"/>
        <v>4156.3161885458112</v>
      </c>
      <c r="R48" s="6">
        <v>6</v>
      </c>
      <c r="S48" s="25">
        <f t="shared" si="2"/>
        <v>99745.588525099476</v>
      </c>
      <c r="T48" s="6">
        <v>466.30399199999999</v>
      </c>
      <c r="U48" s="4"/>
      <c r="V48" s="6">
        <v>188.1</v>
      </c>
      <c r="W48" s="25">
        <f t="shared" si="3"/>
        <v>654.40399200000002</v>
      </c>
    </row>
    <row r="49" spans="1:23" ht="24.95" customHeight="1" x14ac:dyDescent="0.25">
      <c r="A49" s="4">
        <v>48</v>
      </c>
      <c r="B49" s="4" t="s">
        <v>8</v>
      </c>
      <c r="C49" s="4" t="s">
        <v>9</v>
      </c>
      <c r="D49" s="4" t="s">
        <v>230</v>
      </c>
      <c r="E49" s="4" t="s">
        <v>11</v>
      </c>
      <c r="F49" s="4" t="s">
        <v>227</v>
      </c>
      <c r="G49" s="7" t="s">
        <v>231</v>
      </c>
      <c r="H49" s="5" t="s">
        <v>610</v>
      </c>
      <c r="I49" s="27">
        <v>56671.31</v>
      </c>
      <c r="J49" s="6">
        <v>6140.53</v>
      </c>
      <c r="K49" s="27">
        <v>11080.8</v>
      </c>
      <c r="L49" s="6"/>
      <c r="M49" s="6"/>
      <c r="N49" s="6"/>
      <c r="O49" s="6"/>
      <c r="P49" s="25">
        <f t="shared" si="0"/>
        <v>73892.639999999999</v>
      </c>
      <c r="Q49" s="6">
        <f t="shared" si="1"/>
        <v>2955.7056000000002</v>
      </c>
      <c r="R49" s="6">
        <v>6</v>
      </c>
      <c r="S49" s="25">
        <f t="shared" si="2"/>
        <v>70930.934399999998</v>
      </c>
      <c r="T49" s="6">
        <v>350.90000000000003</v>
      </c>
      <c r="U49" s="4"/>
      <c r="V49" s="6">
        <v>128.63999999999999</v>
      </c>
      <c r="W49" s="25">
        <f t="shared" si="3"/>
        <v>479.54</v>
      </c>
    </row>
    <row r="50" spans="1:23" ht="24.95" customHeight="1" x14ac:dyDescent="0.25">
      <c r="A50" s="4">
        <v>49</v>
      </c>
      <c r="B50" s="4" t="s">
        <v>8</v>
      </c>
      <c r="C50" s="4" t="s">
        <v>9</v>
      </c>
      <c r="D50" s="4" t="s">
        <v>232</v>
      </c>
      <c r="E50" s="4" t="s">
        <v>233</v>
      </c>
      <c r="F50" s="4" t="s">
        <v>227</v>
      </c>
      <c r="G50" s="7" t="s">
        <v>234</v>
      </c>
      <c r="H50" s="5" t="s">
        <v>611</v>
      </c>
      <c r="I50" s="27">
        <v>56671.31</v>
      </c>
      <c r="J50" s="6">
        <v>9092.8149605470589</v>
      </c>
      <c r="K50" s="27">
        <v>9914.4</v>
      </c>
      <c r="L50" s="6"/>
      <c r="M50" s="6"/>
      <c r="N50" s="6"/>
      <c r="O50" s="6"/>
      <c r="P50" s="25">
        <f t="shared" si="0"/>
        <v>75678.524960547045</v>
      </c>
      <c r="Q50" s="6">
        <f t="shared" si="1"/>
        <v>3027.1409984218817</v>
      </c>
      <c r="R50" s="6">
        <v>6</v>
      </c>
      <c r="S50" s="25">
        <f t="shared" si="2"/>
        <v>72645.383962125168</v>
      </c>
      <c r="T50" s="6">
        <v>350.90000000000003</v>
      </c>
      <c r="U50" s="4"/>
      <c r="V50" s="6">
        <v>117.2</v>
      </c>
      <c r="W50" s="25">
        <f t="shared" si="3"/>
        <v>468.1</v>
      </c>
    </row>
    <row r="51" spans="1:23" ht="24.95" customHeight="1" x14ac:dyDescent="0.25">
      <c r="A51" s="4">
        <v>50</v>
      </c>
      <c r="B51" s="4" t="s">
        <v>8</v>
      </c>
      <c r="C51" s="4" t="s">
        <v>9</v>
      </c>
      <c r="D51" s="4" t="s">
        <v>235</v>
      </c>
      <c r="E51" s="4" t="s">
        <v>236</v>
      </c>
      <c r="F51" s="4" t="s">
        <v>227</v>
      </c>
      <c r="G51" s="7" t="s">
        <v>237</v>
      </c>
      <c r="H51" s="5" t="s">
        <v>612</v>
      </c>
      <c r="I51" s="27">
        <v>22248.31</v>
      </c>
      <c r="J51" s="6">
        <v>5068.6479811992631</v>
      </c>
      <c r="K51" s="27">
        <v>4315.68</v>
      </c>
      <c r="L51" s="6"/>
      <c r="M51" s="6"/>
      <c r="N51" s="6"/>
      <c r="O51" s="6"/>
      <c r="P51" s="25">
        <f t="shared" si="0"/>
        <v>31632.637981199267</v>
      </c>
      <c r="Q51" s="6">
        <f t="shared" si="1"/>
        <v>1265.3055192479708</v>
      </c>
      <c r="R51" s="6">
        <v>6</v>
      </c>
      <c r="S51" s="25">
        <f t="shared" si="2"/>
        <v>30361.332461951297</v>
      </c>
      <c r="T51" s="6">
        <v>350.90000000000003</v>
      </c>
      <c r="U51" s="4"/>
      <c r="V51" s="6">
        <v>62.31</v>
      </c>
      <c r="W51" s="25">
        <f t="shared" si="3"/>
        <v>413.21000000000004</v>
      </c>
    </row>
    <row r="52" spans="1:23" ht="24.95" customHeight="1" x14ac:dyDescent="0.25">
      <c r="A52" s="4">
        <v>51</v>
      </c>
      <c r="B52" s="4" t="s">
        <v>8</v>
      </c>
      <c r="C52" s="4" t="s">
        <v>9</v>
      </c>
      <c r="D52" s="4" t="s">
        <v>238</v>
      </c>
      <c r="E52" s="4" t="s">
        <v>239</v>
      </c>
      <c r="F52" s="4" t="s">
        <v>227</v>
      </c>
      <c r="G52" s="7" t="s">
        <v>240</v>
      </c>
      <c r="H52" s="5" t="s">
        <v>241</v>
      </c>
      <c r="I52" s="27">
        <v>68410.679999999993</v>
      </c>
      <c r="J52" s="6">
        <v>11336.130161376923</v>
      </c>
      <c r="K52" s="27">
        <v>14929.92</v>
      </c>
      <c r="L52" s="6"/>
      <c r="M52" s="6"/>
      <c r="N52" s="6"/>
      <c r="O52" s="6"/>
      <c r="P52" s="25">
        <f t="shared" si="0"/>
        <v>94676.730161376909</v>
      </c>
      <c r="Q52" s="6">
        <f t="shared" si="1"/>
        <v>3787.0692064550763</v>
      </c>
      <c r="R52" s="6">
        <v>6</v>
      </c>
      <c r="S52" s="25">
        <f t="shared" si="2"/>
        <v>90883.660954921826</v>
      </c>
      <c r="T52" s="6">
        <v>406.03340800000001</v>
      </c>
      <c r="U52" s="4"/>
      <c r="V52" s="6">
        <v>166.38</v>
      </c>
      <c r="W52" s="25">
        <f t="shared" si="3"/>
        <v>572.413408</v>
      </c>
    </row>
    <row r="53" spans="1:23" ht="24.95" customHeight="1" x14ac:dyDescent="0.25">
      <c r="A53" s="4">
        <v>52</v>
      </c>
      <c r="B53" s="4" t="s">
        <v>8</v>
      </c>
      <c r="C53" s="4" t="s">
        <v>9</v>
      </c>
      <c r="D53" s="4" t="s">
        <v>242</v>
      </c>
      <c r="E53" s="4" t="s">
        <v>243</v>
      </c>
      <c r="F53" s="4" t="s">
        <v>227</v>
      </c>
      <c r="G53" s="7" t="s">
        <v>244</v>
      </c>
      <c r="H53" s="5" t="s">
        <v>245</v>
      </c>
      <c r="I53" s="27">
        <v>80150.050000000017</v>
      </c>
      <c r="J53" s="41">
        <v>0</v>
      </c>
      <c r="K53" s="27">
        <v>16562.88</v>
      </c>
      <c r="L53" s="6"/>
      <c r="M53" s="6"/>
      <c r="N53" s="6"/>
      <c r="O53" s="6"/>
      <c r="P53" s="25">
        <f t="shared" si="0"/>
        <v>96712.930000000022</v>
      </c>
      <c r="Q53" s="6">
        <v>0</v>
      </c>
      <c r="R53" s="6">
        <v>0</v>
      </c>
      <c r="S53" s="25">
        <f t="shared" si="2"/>
        <v>96712.930000000022</v>
      </c>
      <c r="T53" s="6">
        <v>450.44331199999999</v>
      </c>
      <c r="U53" s="4"/>
      <c r="V53" s="6">
        <v>182.39</v>
      </c>
      <c r="W53" s="25">
        <f t="shared" si="3"/>
        <v>632.83331199999998</v>
      </c>
    </row>
    <row r="54" spans="1:23" ht="24.95" customHeight="1" x14ac:dyDescent="0.25">
      <c r="A54" s="4">
        <v>53</v>
      </c>
      <c r="B54" s="4" t="s">
        <v>8</v>
      </c>
      <c r="C54" s="4" t="s">
        <v>9</v>
      </c>
      <c r="D54" s="4" t="s">
        <v>246</v>
      </c>
      <c r="E54" s="4" t="s">
        <v>247</v>
      </c>
      <c r="F54" s="4" t="s">
        <v>227</v>
      </c>
      <c r="G54" s="7" t="s">
        <v>248</v>
      </c>
      <c r="H54" s="5" t="s">
        <v>613</v>
      </c>
      <c r="I54" s="27">
        <v>68410.679999999993</v>
      </c>
      <c r="J54" s="6">
        <v>10802.710390834665</v>
      </c>
      <c r="K54" s="27">
        <v>13530.24</v>
      </c>
      <c r="L54" s="6"/>
      <c r="M54" s="6"/>
      <c r="N54" s="6"/>
      <c r="O54" s="6"/>
      <c r="P54" s="25">
        <f t="shared" si="0"/>
        <v>92743.63039083466</v>
      </c>
      <c r="Q54" s="6">
        <f t="shared" si="1"/>
        <v>3709.7452156333866</v>
      </c>
      <c r="R54" s="6">
        <v>6</v>
      </c>
      <c r="S54" s="25">
        <f t="shared" si="2"/>
        <v>89027.885175201271</v>
      </c>
      <c r="T54" s="6">
        <v>367.96777600000001</v>
      </c>
      <c r="U54" s="4"/>
      <c r="V54" s="6">
        <v>152.65</v>
      </c>
      <c r="W54" s="25">
        <f t="shared" si="3"/>
        <v>520.61777600000005</v>
      </c>
    </row>
    <row r="55" spans="1:23" ht="24.95" customHeight="1" x14ac:dyDescent="0.25">
      <c r="A55" s="4">
        <v>54</v>
      </c>
      <c r="B55" s="4" t="s">
        <v>8</v>
      </c>
      <c r="C55" s="4" t="s">
        <v>9</v>
      </c>
      <c r="D55" s="4" t="s">
        <v>249</v>
      </c>
      <c r="E55" s="4" t="s">
        <v>250</v>
      </c>
      <c r="F55" s="4" t="s">
        <v>227</v>
      </c>
      <c r="G55" s="7" t="s">
        <v>251</v>
      </c>
      <c r="H55" s="5" t="s">
        <v>252</v>
      </c>
      <c r="I55" s="27">
        <v>44931.94</v>
      </c>
      <c r="J55" s="6">
        <v>4607.8700492044582</v>
      </c>
      <c r="K55" s="27">
        <v>8631.36</v>
      </c>
      <c r="L55" s="6"/>
      <c r="M55" s="6"/>
      <c r="N55" s="6"/>
      <c r="O55" s="6"/>
      <c r="P55" s="25">
        <f t="shared" si="0"/>
        <v>58171.170049204462</v>
      </c>
      <c r="Q55" s="6">
        <v>0</v>
      </c>
      <c r="R55" s="26">
        <v>6</v>
      </c>
      <c r="S55" s="25">
        <f t="shared" si="2"/>
        <v>58165.170049204462</v>
      </c>
      <c r="T55" s="6">
        <v>350.90000000000003</v>
      </c>
      <c r="U55" s="4"/>
      <c r="V55" s="6">
        <v>104.62</v>
      </c>
      <c r="W55" s="25">
        <f t="shared" si="3"/>
        <v>455.52000000000004</v>
      </c>
    </row>
    <row r="56" spans="1:23" ht="24.95" customHeight="1" x14ac:dyDescent="0.25">
      <c r="A56" s="4">
        <v>55</v>
      </c>
      <c r="B56" s="4" t="s">
        <v>8</v>
      </c>
      <c r="C56" s="4" t="s">
        <v>9</v>
      </c>
      <c r="D56" s="4" t="s">
        <v>258</v>
      </c>
      <c r="E56" s="4" t="s">
        <v>259</v>
      </c>
      <c r="F56" s="4" t="s">
        <v>260</v>
      </c>
      <c r="G56" s="7" t="s">
        <v>261</v>
      </c>
      <c r="H56" s="5" t="s">
        <v>614</v>
      </c>
      <c r="I56" s="27">
        <v>56671.31</v>
      </c>
      <c r="J56" s="6">
        <v>5498.2505144429306</v>
      </c>
      <c r="K56" s="27">
        <v>11780.64</v>
      </c>
      <c r="L56" s="6"/>
      <c r="M56" s="6"/>
      <c r="N56" s="6"/>
      <c r="O56" s="6"/>
      <c r="P56" s="25">
        <f t="shared" si="0"/>
        <v>73950.200514442928</v>
      </c>
      <c r="Q56" s="6">
        <f t="shared" si="1"/>
        <v>2958.0080205777172</v>
      </c>
      <c r="R56" s="6">
        <v>6</v>
      </c>
      <c r="S56" s="25">
        <f t="shared" si="2"/>
        <v>70986.192493865208</v>
      </c>
      <c r="T56" s="6">
        <v>350.90000000000003</v>
      </c>
      <c r="U56" s="4"/>
      <c r="V56" s="6">
        <v>135.5</v>
      </c>
      <c r="W56" s="25">
        <f t="shared" si="3"/>
        <v>486.40000000000003</v>
      </c>
    </row>
    <row r="57" spans="1:23" ht="24.95" customHeight="1" x14ac:dyDescent="0.25">
      <c r="A57" s="4">
        <v>56</v>
      </c>
      <c r="B57" s="4" t="s">
        <v>8</v>
      </c>
      <c r="C57" s="4" t="s">
        <v>9</v>
      </c>
      <c r="D57" s="4" t="s">
        <v>262</v>
      </c>
      <c r="E57" s="4" t="s">
        <v>263</v>
      </c>
      <c r="F57" s="4" t="s">
        <v>260</v>
      </c>
      <c r="G57" s="7" t="s">
        <v>264</v>
      </c>
      <c r="H57" s="5" t="s">
        <v>615</v>
      </c>
      <c r="I57" s="27">
        <v>80150.050000000017</v>
      </c>
      <c r="J57" s="6">
        <v>14357.581635960132</v>
      </c>
      <c r="K57" s="27">
        <v>19245.599999999999</v>
      </c>
      <c r="L57" s="6"/>
      <c r="M57" s="6">
        <v>6730.19</v>
      </c>
      <c r="N57" s="6"/>
      <c r="O57" s="6"/>
      <c r="P57" s="25">
        <f t="shared" si="0"/>
        <v>120483.42163596014</v>
      </c>
      <c r="Q57" s="6">
        <f t="shared" si="1"/>
        <v>4819.3368654384058</v>
      </c>
      <c r="R57" s="6">
        <v>8</v>
      </c>
      <c r="S57" s="25">
        <f t="shared" si="2"/>
        <v>115656.08477052173</v>
      </c>
      <c r="T57" s="6">
        <v>523.40244000000007</v>
      </c>
      <c r="U57" s="4"/>
      <c r="V57" s="6">
        <v>208.69</v>
      </c>
      <c r="W57" s="25">
        <f t="shared" si="3"/>
        <v>732.09244000000012</v>
      </c>
    </row>
    <row r="58" spans="1:23" ht="24.95" customHeight="1" x14ac:dyDescent="0.25">
      <c r="A58" s="4">
        <v>57</v>
      </c>
      <c r="B58" s="4" t="s">
        <v>8</v>
      </c>
      <c r="C58" s="4" t="s">
        <v>9</v>
      </c>
      <c r="D58" s="4" t="s">
        <v>265</v>
      </c>
      <c r="E58" s="4" t="s">
        <v>266</v>
      </c>
      <c r="F58" s="4" t="s">
        <v>260</v>
      </c>
      <c r="G58" s="7" t="s">
        <v>267</v>
      </c>
      <c r="H58" s="5" t="s">
        <v>616</v>
      </c>
      <c r="I58" s="27">
        <v>56671.31</v>
      </c>
      <c r="J58" s="6">
        <v>9276.7089753559812</v>
      </c>
      <c r="K58" s="27">
        <v>10264.32</v>
      </c>
      <c r="L58" s="6"/>
      <c r="M58" s="6"/>
      <c r="N58" s="6"/>
      <c r="O58" s="6"/>
      <c r="P58" s="25">
        <f t="shared" si="0"/>
        <v>76212.33897535599</v>
      </c>
      <c r="Q58" s="6">
        <f t="shared" si="1"/>
        <v>3048.4935590142395</v>
      </c>
      <c r="R58" s="6">
        <v>6</v>
      </c>
      <c r="S58" s="25">
        <f t="shared" si="2"/>
        <v>73157.845416341748</v>
      </c>
      <c r="T58" s="6">
        <v>350.90000000000003</v>
      </c>
      <c r="U58" s="4"/>
      <c r="V58" s="6">
        <v>120.63</v>
      </c>
      <c r="W58" s="25">
        <f t="shared" si="3"/>
        <v>471.53000000000003</v>
      </c>
    </row>
    <row r="59" spans="1:23" ht="24.95" customHeight="1" x14ac:dyDescent="0.25">
      <c r="A59" s="4">
        <v>58</v>
      </c>
      <c r="B59" s="4" t="s">
        <v>8</v>
      </c>
      <c r="C59" s="4" t="s">
        <v>9</v>
      </c>
      <c r="D59" s="4" t="s">
        <v>268</v>
      </c>
      <c r="E59" s="4" t="s">
        <v>269</v>
      </c>
      <c r="F59" s="4" t="s">
        <v>260</v>
      </c>
      <c r="G59" s="7" t="s">
        <v>270</v>
      </c>
      <c r="H59" s="5" t="s">
        <v>617</v>
      </c>
      <c r="I59" s="27">
        <v>56671.31</v>
      </c>
      <c r="J59" s="6">
        <v>2759.5662254201816</v>
      </c>
      <c r="K59" s="27">
        <v>11430.72</v>
      </c>
      <c r="L59" s="6"/>
      <c r="M59" s="6">
        <v>4711.13</v>
      </c>
      <c r="N59" s="6"/>
      <c r="O59" s="6"/>
      <c r="P59" s="25">
        <f t="shared" si="0"/>
        <v>75572.726225420178</v>
      </c>
      <c r="Q59" s="6">
        <f t="shared" si="1"/>
        <v>3022.9090490168073</v>
      </c>
      <c r="R59" s="6">
        <v>8</v>
      </c>
      <c r="S59" s="25">
        <f t="shared" si="2"/>
        <v>72541.817176403376</v>
      </c>
      <c r="T59" s="6">
        <v>350.90000000000003</v>
      </c>
      <c r="U59" s="4"/>
      <c r="V59" s="6">
        <v>132.07</v>
      </c>
      <c r="W59" s="25">
        <f t="shared" si="3"/>
        <v>482.97</v>
      </c>
    </row>
    <row r="60" spans="1:23" ht="24.95" customHeight="1" x14ac:dyDescent="0.25">
      <c r="A60" s="4">
        <v>59</v>
      </c>
      <c r="B60" s="4" t="s">
        <v>8</v>
      </c>
      <c r="C60" s="4" t="s">
        <v>9</v>
      </c>
      <c r="D60" s="4" t="s">
        <v>271</v>
      </c>
      <c r="E60" s="4" t="s">
        <v>272</v>
      </c>
      <c r="F60" s="4" t="s">
        <v>260</v>
      </c>
      <c r="G60" s="7" t="s">
        <v>273</v>
      </c>
      <c r="H60" s="5" t="s">
        <v>618</v>
      </c>
      <c r="I60" s="27">
        <v>44931.94</v>
      </c>
      <c r="J60" s="6">
        <v>3177.8717927074804</v>
      </c>
      <c r="K60" s="27">
        <v>8514.7199999999993</v>
      </c>
      <c r="L60" s="6"/>
      <c r="M60" s="6"/>
      <c r="N60" s="6"/>
      <c r="O60" s="6"/>
      <c r="P60" s="25">
        <f t="shared" si="0"/>
        <v>56624.531792707487</v>
      </c>
      <c r="Q60" s="6">
        <f t="shared" si="1"/>
        <v>2264.9812717082996</v>
      </c>
      <c r="R60" s="6">
        <v>6</v>
      </c>
      <c r="S60" s="25">
        <f t="shared" si="2"/>
        <v>54353.55052099919</v>
      </c>
      <c r="T60" s="6">
        <v>350.90000000000003</v>
      </c>
      <c r="U60" s="4"/>
      <c r="V60" s="6">
        <v>103.48</v>
      </c>
      <c r="W60" s="25">
        <f t="shared" si="3"/>
        <v>454.38000000000005</v>
      </c>
    </row>
    <row r="61" spans="1:23" ht="24.95" customHeight="1" x14ac:dyDescent="0.25">
      <c r="A61" s="4">
        <v>60</v>
      </c>
      <c r="B61" s="4" t="s">
        <v>8</v>
      </c>
      <c r="C61" s="4" t="s">
        <v>9</v>
      </c>
      <c r="D61" s="4" t="s">
        <v>274</v>
      </c>
      <c r="E61" s="4" t="s">
        <v>275</v>
      </c>
      <c r="F61" s="4" t="s">
        <v>276</v>
      </c>
      <c r="G61" s="7" t="s">
        <v>277</v>
      </c>
      <c r="H61" s="5" t="s">
        <v>278</v>
      </c>
      <c r="I61" s="27">
        <v>91889.420000000013</v>
      </c>
      <c r="J61" s="6">
        <v>16356.320030652099</v>
      </c>
      <c r="K61" s="27">
        <v>18545.759999999998</v>
      </c>
      <c r="L61" s="6"/>
      <c r="M61" s="6"/>
      <c r="N61" s="6"/>
      <c r="O61" s="6"/>
      <c r="P61" s="25">
        <f t="shared" si="0"/>
        <v>126791.50003065211</v>
      </c>
      <c r="Q61" s="6">
        <f t="shared" si="1"/>
        <v>5071.6600012260842</v>
      </c>
      <c r="R61" s="6">
        <v>6</v>
      </c>
      <c r="S61" s="25">
        <f t="shared" si="2"/>
        <v>121713.84002942602</v>
      </c>
      <c r="T61" s="6">
        <v>504.36962400000004</v>
      </c>
      <c r="U61" s="4"/>
      <c r="V61" s="6">
        <v>201.83</v>
      </c>
      <c r="W61" s="25">
        <f t="shared" si="3"/>
        <v>706.19962400000009</v>
      </c>
    </row>
    <row r="62" spans="1:23" ht="24.95" customHeight="1" x14ac:dyDescent="0.25">
      <c r="A62" s="4">
        <v>61</v>
      </c>
      <c r="B62" s="4" t="s">
        <v>8</v>
      </c>
      <c r="C62" s="4" t="s">
        <v>9</v>
      </c>
      <c r="D62" s="4" t="s">
        <v>279</v>
      </c>
      <c r="E62" s="4" t="s">
        <v>280</v>
      </c>
      <c r="F62" s="4" t="s">
        <v>281</v>
      </c>
      <c r="G62" s="7" t="s">
        <v>282</v>
      </c>
      <c r="H62" s="5" t="s">
        <v>283</v>
      </c>
      <c r="I62" s="27">
        <v>25043.799999999996</v>
      </c>
      <c r="J62" s="6">
        <v>0</v>
      </c>
      <c r="K62" s="27">
        <v>2332.8000000000002</v>
      </c>
      <c r="L62" s="6"/>
      <c r="M62" s="6"/>
      <c r="N62" s="6"/>
      <c r="O62" s="6"/>
      <c r="P62" s="25">
        <f t="shared" si="0"/>
        <v>27376.599999999995</v>
      </c>
      <c r="Q62" s="6">
        <v>0</v>
      </c>
      <c r="R62" s="6">
        <v>0</v>
      </c>
      <c r="S62" s="25">
        <f t="shared" si="2"/>
        <v>27376.599999999995</v>
      </c>
      <c r="T62" s="6">
        <v>350.90000000000003</v>
      </c>
      <c r="U62" s="4"/>
      <c r="V62" s="6">
        <v>42.87</v>
      </c>
      <c r="W62" s="25">
        <f t="shared" si="3"/>
        <v>393.77000000000004</v>
      </c>
    </row>
    <row r="63" spans="1:23" ht="24.95" customHeight="1" x14ac:dyDescent="0.25">
      <c r="A63" s="4">
        <v>62</v>
      </c>
      <c r="B63" s="4" t="s">
        <v>8</v>
      </c>
      <c r="C63" s="4" t="s">
        <v>9</v>
      </c>
      <c r="D63" s="4" t="s">
        <v>284</v>
      </c>
      <c r="E63" s="4" t="s">
        <v>285</v>
      </c>
      <c r="F63" s="4" t="s">
        <v>281</v>
      </c>
      <c r="G63" s="7" t="s">
        <v>286</v>
      </c>
      <c r="H63" s="5" t="s">
        <v>287</v>
      </c>
      <c r="I63" s="27">
        <v>44931.94</v>
      </c>
      <c r="J63" s="6">
        <v>8046.751764705883</v>
      </c>
      <c r="K63" s="27">
        <v>7931.52</v>
      </c>
      <c r="L63" s="6"/>
      <c r="M63" s="6"/>
      <c r="N63" s="6"/>
      <c r="O63" s="6"/>
      <c r="P63" s="25">
        <f t="shared" si="0"/>
        <v>60910.211764705891</v>
      </c>
      <c r="Q63" s="6">
        <f t="shared" si="1"/>
        <v>2436.4084705882356</v>
      </c>
      <c r="R63" s="6">
        <v>6</v>
      </c>
      <c r="S63" s="25">
        <f t="shared" si="2"/>
        <v>58467.803294117657</v>
      </c>
      <c r="T63" s="6">
        <v>350.90000000000003</v>
      </c>
      <c r="U63" s="4"/>
      <c r="V63" s="6">
        <v>97.76</v>
      </c>
      <c r="W63" s="25">
        <f t="shared" si="3"/>
        <v>448.66</v>
      </c>
    </row>
    <row r="64" spans="1:23" ht="24.95" customHeight="1" x14ac:dyDescent="0.25">
      <c r="A64" s="4">
        <v>63</v>
      </c>
      <c r="B64" s="4" t="s">
        <v>8</v>
      </c>
      <c r="C64" s="4" t="s">
        <v>9</v>
      </c>
      <c r="D64" s="4" t="s">
        <v>288</v>
      </c>
      <c r="E64" s="4" t="s">
        <v>289</v>
      </c>
      <c r="F64" s="4" t="s">
        <v>281</v>
      </c>
      <c r="G64" s="7" t="s">
        <v>282</v>
      </c>
      <c r="H64" s="5" t="s">
        <v>290</v>
      </c>
      <c r="I64" s="27">
        <v>44931.94</v>
      </c>
      <c r="J64" s="6">
        <v>3494.9932611739005</v>
      </c>
      <c r="K64" s="27">
        <v>7231.68</v>
      </c>
      <c r="L64" s="6"/>
      <c r="M64" s="6"/>
      <c r="N64" s="6"/>
      <c r="O64" s="6"/>
      <c r="P64" s="25">
        <f t="shared" si="0"/>
        <v>55658.613261173901</v>
      </c>
      <c r="Q64" s="6">
        <v>0</v>
      </c>
      <c r="R64" s="6">
        <v>0</v>
      </c>
      <c r="S64" s="25">
        <f t="shared" si="2"/>
        <v>55658.613261173901</v>
      </c>
      <c r="T64" s="6">
        <v>350.90000000000003</v>
      </c>
      <c r="U64" s="4"/>
      <c r="V64" s="6">
        <v>90.9</v>
      </c>
      <c r="W64" s="25">
        <f t="shared" si="3"/>
        <v>441.80000000000007</v>
      </c>
    </row>
    <row r="65" spans="1:23" ht="24.95" customHeight="1" x14ac:dyDescent="0.25">
      <c r="A65" s="4">
        <v>64</v>
      </c>
      <c r="B65" s="4" t="s">
        <v>8</v>
      </c>
      <c r="C65" s="4" t="s">
        <v>9</v>
      </c>
      <c r="D65" s="4" t="s">
        <v>291</v>
      </c>
      <c r="E65" s="4" t="s">
        <v>292</v>
      </c>
      <c r="F65" s="4" t="s">
        <v>293</v>
      </c>
      <c r="G65" s="7" t="s">
        <v>294</v>
      </c>
      <c r="H65" s="5" t="s">
        <v>295</v>
      </c>
      <c r="I65" s="27">
        <v>60261.91</v>
      </c>
      <c r="J65" s="6">
        <v>13567.93</v>
      </c>
      <c r="K65" s="27">
        <v>8514.7199999999993</v>
      </c>
      <c r="L65" s="6"/>
      <c r="M65" s="6"/>
      <c r="N65" s="6"/>
      <c r="O65" s="6"/>
      <c r="P65" s="25">
        <f t="shared" si="0"/>
        <v>82344.56</v>
      </c>
      <c r="Q65" s="6">
        <f t="shared" si="1"/>
        <v>3293.7824000000001</v>
      </c>
      <c r="R65" s="6">
        <v>6</v>
      </c>
      <c r="S65" s="25">
        <f t="shared" si="2"/>
        <v>79044.777600000001</v>
      </c>
      <c r="T65" s="6">
        <v>350.90000000000003</v>
      </c>
      <c r="U65" s="4"/>
      <c r="V65" s="6">
        <v>103.48</v>
      </c>
      <c r="W65" s="25">
        <f t="shared" si="3"/>
        <v>454.38000000000005</v>
      </c>
    </row>
    <row r="66" spans="1:23" ht="24.95" customHeight="1" x14ac:dyDescent="0.25">
      <c r="A66" s="4">
        <v>65</v>
      </c>
      <c r="B66" s="4" t="s">
        <v>8</v>
      </c>
      <c r="C66" s="4" t="s">
        <v>9</v>
      </c>
      <c r="D66" s="4" t="s">
        <v>296</v>
      </c>
      <c r="E66" s="4" t="s">
        <v>297</v>
      </c>
      <c r="F66" s="4" t="s">
        <v>293</v>
      </c>
      <c r="G66" s="7" t="s">
        <v>298</v>
      </c>
      <c r="H66" s="5" t="s">
        <v>299</v>
      </c>
      <c r="I66" s="27">
        <v>68410.679999999993</v>
      </c>
      <c r="J66" s="6">
        <v>2628.7894308321152</v>
      </c>
      <c r="K66" s="27">
        <v>13180.32</v>
      </c>
      <c r="L66" s="6"/>
      <c r="M66" s="6">
        <v>6730.19</v>
      </c>
      <c r="N66" s="6"/>
      <c r="O66" s="6"/>
      <c r="P66" s="25">
        <f t="shared" si="0"/>
        <v>90949.979430832114</v>
      </c>
      <c r="Q66" s="6">
        <f t="shared" si="1"/>
        <v>3637.9991772332846</v>
      </c>
      <c r="R66" s="6">
        <v>8</v>
      </c>
      <c r="S66" s="25">
        <f t="shared" si="2"/>
        <v>87303.980253598827</v>
      </c>
      <c r="T66" s="6">
        <v>358.451368</v>
      </c>
      <c r="U66" s="4"/>
      <c r="V66" s="6">
        <v>149.22</v>
      </c>
      <c r="W66" s="25">
        <f t="shared" si="3"/>
        <v>507.67136800000003</v>
      </c>
    </row>
    <row r="67" spans="1:23" ht="24.95" customHeight="1" x14ac:dyDescent="0.25">
      <c r="A67" s="4">
        <v>66</v>
      </c>
      <c r="B67" s="4" t="s">
        <v>8</v>
      </c>
      <c r="C67" s="4" t="s">
        <v>9</v>
      </c>
      <c r="D67" s="4" t="s">
        <v>300</v>
      </c>
      <c r="E67" s="4" t="s">
        <v>301</v>
      </c>
      <c r="F67" s="4" t="s">
        <v>302</v>
      </c>
      <c r="G67" s="7" t="s">
        <v>303</v>
      </c>
      <c r="H67" s="5" t="s">
        <v>619</v>
      </c>
      <c r="I67" s="27">
        <v>56671.31</v>
      </c>
      <c r="J67" s="6">
        <v>0</v>
      </c>
      <c r="K67" s="27">
        <v>12947.04</v>
      </c>
      <c r="L67" s="6"/>
      <c r="M67" s="6"/>
      <c r="N67" s="6"/>
      <c r="O67" s="6"/>
      <c r="P67" s="25">
        <f t="shared" ref="P67:P130" si="4">I67+J67+K67+L67+M67+N67+O67</f>
        <v>69618.350000000006</v>
      </c>
      <c r="Q67" s="6">
        <f t="shared" ref="Q67:Q130" si="5">P67*4%</f>
        <v>2784.7340000000004</v>
      </c>
      <c r="R67" s="6">
        <v>4</v>
      </c>
      <c r="S67" s="25">
        <f t="shared" ref="S67:S130" si="6">P67-Q67-R67</f>
        <v>66829.616000000009</v>
      </c>
      <c r="T67" s="6">
        <v>352.10709600000001</v>
      </c>
      <c r="U67" s="4"/>
      <c r="V67" s="6">
        <v>146.94</v>
      </c>
      <c r="W67" s="25">
        <f t="shared" ref="W67:W130" si="7">T67+U67+V67</f>
        <v>499.04709600000001</v>
      </c>
    </row>
    <row r="68" spans="1:23" ht="24.95" customHeight="1" x14ac:dyDescent="0.25">
      <c r="A68" s="4">
        <v>67</v>
      </c>
      <c r="B68" s="4" t="s">
        <v>8</v>
      </c>
      <c r="C68" s="4" t="s">
        <v>9</v>
      </c>
      <c r="D68" s="4" t="s">
        <v>304</v>
      </c>
      <c r="E68" s="4" t="s">
        <v>272</v>
      </c>
      <c r="F68" s="4" t="s">
        <v>302</v>
      </c>
      <c r="G68" s="7" t="s">
        <v>305</v>
      </c>
      <c r="H68" s="5" t="s">
        <v>306</v>
      </c>
      <c r="I68" s="27">
        <v>142437.5</v>
      </c>
      <c r="J68" s="6">
        <v>12170.202714857194</v>
      </c>
      <c r="K68" s="27">
        <v>33825.599999999999</v>
      </c>
      <c r="L68" s="6"/>
      <c r="M68" s="6">
        <v>6730.19</v>
      </c>
      <c r="N68" s="6"/>
      <c r="O68" s="6"/>
      <c r="P68" s="25">
        <f t="shared" si="4"/>
        <v>195163.49271485719</v>
      </c>
      <c r="Q68" s="6">
        <f t="shared" si="5"/>
        <v>7806.5397085942877</v>
      </c>
      <c r="R68" s="6">
        <v>8</v>
      </c>
      <c r="S68" s="25">
        <f t="shared" si="6"/>
        <v>187348.95300626289</v>
      </c>
      <c r="T68" s="6">
        <v>919.91944000000012</v>
      </c>
      <c r="U68" s="4"/>
      <c r="V68" s="6">
        <v>351.63</v>
      </c>
      <c r="W68" s="25">
        <f t="shared" si="7"/>
        <v>1271.5494400000002</v>
      </c>
    </row>
    <row r="69" spans="1:23" ht="24.95" customHeight="1" x14ac:dyDescent="0.25">
      <c r="A69" s="4">
        <v>68</v>
      </c>
      <c r="B69" s="4" t="s">
        <v>8</v>
      </c>
      <c r="C69" s="4" t="s">
        <v>9</v>
      </c>
      <c r="D69" s="4" t="s">
        <v>307</v>
      </c>
      <c r="E69" s="4" t="s">
        <v>308</v>
      </c>
      <c r="F69" s="4" t="s">
        <v>302</v>
      </c>
      <c r="G69" s="7" t="s">
        <v>309</v>
      </c>
      <c r="H69" s="5" t="s">
        <v>310</v>
      </c>
      <c r="I69" s="27">
        <v>68410.679999999993</v>
      </c>
      <c r="J69" s="6">
        <v>4497.903761927405</v>
      </c>
      <c r="K69" s="27">
        <v>11780.64</v>
      </c>
      <c r="L69" s="6"/>
      <c r="M69" s="6"/>
      <c r="N69" s="6"/>
      <c r="O69" s="6"/>
      <c r="P69" s="25">
        <f t="shared" si="4"/>
        <v>84689.223761927395</v>
      </c>
      <c r="Q69" s="6">
        <f t="shared" si="5"/>
        <v>3387.5689504770958</v>
      </c>
      <c r="R69" s="6">
        <v>6</v>
      </c>
      <c r="S69" s="25">
        <f t="shared" si="6"/>
        <v>81295.654811450295</v>
      </c>
      <c r="T69" s="6">
        <v>350.90000000000003</v>
      </c>
      <c r="U69" s="4"/>
      <c r="V69" s="6">
        <v>135.5</v>
      </c>
      <c r="W69" s="25">
        <f t="shared" si="7"/>
        <v>486.40000000000003</v>
      </c>
    </row>
    <row r="70" spans="1:23" ht="24.95" customHeight="1" x14ac:dyDescent="0.25">
      <c r="A70" s="4">
        <v>69</v>
      </c>
      <c r="B70" s="4" t="s">
        <v>8</v>
      </c>
      <c r="C70" s="4" t="s">
        <v>9</v>
      </c>
      <c r="D70" s="4" t="s">
        <v>311</v>
      </c>
      <c r="E70" s="4" t="s">
        <v>312</v>
      </c>
      <c r="F70" s="4" t="s">
        <v>302</v>
      </c>
      <c r="G70" s="7" t="s">
        <v>313</v>
      </c>
      <c r="H70" s="5" t="s">
        <v>620</v>
      </c>
      <c r="I70" s="27">
        <v>68410.679999999993</v>
      </c>
      <c r="J70" s="6">
        <v>10318.312098489743</v>
      </c>
      <c r="K70" s="27">
        <v>14929.92</v>
      </c>
      <c r="L70" s="6"/>
      <c r="M70" s="6"/>
      <c r="N70" s="6"/>
      <c r="O70" s="6"/>
      <c r="P70" s="25">
        <f t="shared" si="4"/>
        <v>93658.912098489731</v>
      </c>
      <c r="Q70" s="6">
        <f t="shared" si="5"/>
        <v>3746.3564839395895</v>
      </c>
      <c r="R70" s="6">
        <v>6</v>
      </c>
      <c r="S70" s="25">
        <f t="shared" si="6"/>
        <v>89906.555614550147</v>
      </c>
      <c r="T70" s="6">
        <v>406.03340800000001</v>
      </c>
      <c r="U70" s="4"/>
      <c r="V70" s="6">
        <v>166.38</v>
      </c>
      <c r="W70" s="25">
        <f t="shared" si="7"/>
        <v>572.413408</v>
      </c>
    </row>
    <row r="71" spans="1:23" ht="24.95" customHeight="1" x14ac:dyDescent="0.25">
      <c r="A71" s="4">
        <v>70</v>
      </c>
      <c r="B71" s="4" t="s">
        <v>8</v>
      </c>
      <c r="C71" s="4" t="s">
        <v>9</v>
      </c>
      <c r="D71" s="4" t="s">
        <v>314</v>
      </c>
      <c r="E71" s="4" t="s">
        <v>315</v>
      </c>
      <c r="F71" s="4" t="s">
        <v>316</v>
      </c>
      <c r="G71" s="7" t="s">
        <v>317</v>
      </c>
      <c r="H71" s="5" t="s">
        <v>318</v>
      </c>
      <c r="I71" s="27">
        <v>68410.679999999993</v>
      </c>
      <c r="J71" s="6">
        <v>5256.9161608979248</v>
      </c>
      <c r="K71" s="27">
        <v>13063.68</v>
      </c>
      <c r="L71" s="6"/>
      <c r="M71" s="6">
        <v>6730.19</v>
      </c>
      <c r="N71" s="6"/>
      <c r="O71" s="6"/>
      <c r="P71" s="25">
        <f t="shared" si="4"/>
        <v>93461.466160897922</v>
      </c>
      <c r="Q71" s="6">
        <f t="shared" si="5"/>
        <v>3738.4586464359168</v>
      </c>
      <c r="R71" s="6">
        <v>8</v>
      </c>
      <c r="S71" s="25">
        <f t="shared" si="6"/>
        <v>89715.007514462006</v>
      </c>
      <c r="T71" s="6">
        <v>355.27923200000004</v>
      </c>
      <c r="U71" s="4"/>
      <c r="V71" s="6">
        <v>148.08000000000001</v>
      </c>
      <c r="W71" s="25">
        <f t="shared" si="7"/>
        <v>503.35923200000002</v>
      </c>
    </row>
    <row r="72" spans="1:23" ht="24.95" customHeight="1" x14ac:dyDescent="0.25">
      <c r="A72" s="4">
        <v>71</v>
      </c>
      <c r="B72" s="4" t="s">
        <v>8</v>
      </c>
      <c r="C72" s="4" t="s">
        <v>9</v>
      </c>
      <c r="D72" s="4" t="s">
        <v>319</v>
      </c>
      <c r="E72" s="4" t="s">
        <v>320</v>
      </c>
      <c r="F72" s="4" t="s">
        <v>316</v>
      </c>
      <c r="G72" s="7" t="s">
        <v>317</v>
      </c>
      <c r="H72" s="5" t="s">
        <v>321</v>
      </c>
      <c r="I72" s="27">
        <v>44931.94</v>
      </c>
      <c r="J72" s="6">
        <v>3161.8805449943866</v>
      </c>
      <c r="K72" s="27">
        <v>8631.36</v>
      </c>
      <c r="L72" s="6"/>
      <c r="M72" s="6">
        <v>6730.19</v>
      </c>
      <c r="N72" s="6"/>
      <c r="O72" s="6"/>
      <c r="P72" s="25">
        <f t="shared" si="4"/>
        <v>63455.370544994395</v>
      </c>
      <c r="Q72" s="6">
        <f t="shared" si="5"/>
        <v>2538.214821799776</v>
      </c>
      <c r="R72" s="6">
        <v>8</v>
      </c>
      <c r="S72" s="25">
        <f t="shared" si="6"/>
        <v>60909.155723194621</v>
      </c>
      <c r="T72" s="6">
        <v>350.90000000000003</v>
      </c>
      <c r="U72" s="4"/>
      <c r="V72" s="6">
        <v>104.62</v>
      </c>
      <c r="W72" s="25">
        <f t="shared" si="7"/>
        <v>455.52000000000004</v>
      </c>
    </row>
    <row r="73" spans="1:23" ht="24.95" customHeight="1" x14ac:dyDescent="0.25">
      <c r="A73" s="4">
        <v>72</v>
      </c>
      <c r="B73" s="4" t="s">
        <v>8</v>
      </c>
      <c r="C73" s="4" t="s">
        <v>9</v>
      </c>
      <c r="D73" s="4" t="s">
        <v>322</v>
      </c>
      <c r="E73" s="4" t="s">
        <v>323</v>
      </c>
      <c r="F73" s="4" t="s">
        <v>316</v>
      </c>
      <c r="G73" s="7" t="s">
        <v>324</v>
      </c>
      <c r="H73" s="5" t="s">
        <v>325</v>
      </c>
      <c r="I73" s="27">
        <v>56671.31</v>
      </c>
      <c r="J73" s="6">
        <v>6057.7431190379866</v>
      </c>
      <c r="K73" s="27">
        <v>9681.1200000000008</v>
      </c>
      <c r="L73" s="6"/>
      <c r="M73" s="6">
        <v>2692.08</v>
      </c>
      <c r="N73" s="6"/>
      <c r="O73" s="6"/>
      <c r="P73" s="25">
        <f t="shared" si="4"/>
        <v>75102.253119037981</v>
      </c>
      <c r="Q73" s="6">
        <f t="shared" si="5"/>
        <v>3004.0901247615193</v>
      </c>
      <c r="R73" s="6">
        <v>8</v>
      </c>
      <c r="S73" s="25">
        <f t="shared" si="6"/>
        <v>72090.162994276456</v>
      </c>
      <c r="T73" s="6">
        <v>350.90000000000003</v>
      </c>
      <c r="U73" s="4"/>
      <c r="V73" s="6">
        <v>114.92</v>
      </c>
      <c r="W73" s="25">
        <f t="shared" si="7"/>
        <v>465.82000000000005</v>
      </c>
    </row>
    <row r="74" spans="1:23" ht="24.95" customHeight="1" x14ac:dyDescent="0.25">
      <c r="A74" s="4">
        <v>73</v>
      </c>
      <c r="B74" s="4" t="s">
        <v>8</v>
      </c>
      <c r="C74" s="4" t="s">
        <v>9</v>
      </c>
      <c r="D74" s="4" t="s">
        <v>331</v>
      </c>
      <c r="E74" s="4" t="s">
        <v>332</v>
      </c>
      <c r="F74" s="4" t="s">
        <v>333</v>
      </c>
      <c r="G74" s="7" t="s">
        <v>334</v>
      </c>
      <c r="H74" s="5" t="s">
        <v>335</v>
      </c>
      <c r="I74" s="27">
        <v>44931.94</v>
      </c>
      <c r="J74" s="6">
        <v>11515.009695965829</v>
      </c>
      <c r="K74" s="27">
        <v>6415.2</v>
      </c>
      <c r="L74" s="6"/>
      <c r="M74" s="6"/>
      <c r="N74" s="6"/>
      <c r="O74" s="6"/>
      <c r="P74" s="25">
        <f t="shared" si="4"/>
        <v>62862.149695965825</v>
      </c>
      <c r="Q74" s="6">
        <f t="shared" si="5"/>
        <v>2514.4859878386333</v>
      </c>
      <c r="R74" s="6">
        <v>6</v>
      </c>
      <c r="S74" s="25">
        <f t="shared" si="6"/>
        <v>60341.663708127191</v>
      </c>
      <c r="T74" s="6">
        <v>350.90000000000003</v>
      </c>
      <c r="U74" s="4"/>
      <c r="V74" s="6">
        <v>82.9</v>
      </c>
      <c r="W74" s="25">
        <f t="shared" si="7"/>
        <v>433.80000000000007</v>
      </c>
    </row>
    <row r="75" spans="1:23" ht="24.95" customHeight="1" x14ac:dyDescent="0.25">
      <c r="A75" s="4">
        <v>74</v>
      </c>
      <c r="B75" s="4" t="s">
        <v>8</v>
      </c>
      <c r="C75" s="4" t="s">
        <v>9</v>
      </c>
      <c r="D75" s="4" t="s">
        <v>336</v>
      </c>
      <c r="E75" s="4" t="s">
        <v>337</v>
      </c>
      <c r="F75" s="4" t="s">
        <v>338</v>
      </c>
      <c r="G75" s="7" t="s">
        <v>339</v>
      </c>
      <c r="H75" s="5" t="s">
        <v>622</v>
      </c>
      <c r="I75" s="27">
        <v>68410.679999999993</v>
      </c>
      <c r="J75" s="6">
        <v>2029.318901908013</v>
      </c>
      <c r="K75" s="27">
        <v>14813.28</v>
      </c>
      <c r="L75" s="6"/>
      <c r="M75" s="6">
        <v>4711.13</v>
      </c>
      <c r="N75" s="6"/>
      <c r="O75" s="6"/>
      <c r="P75" s="25">
        <f t="shared" si="4"/>
        <v>89964.408901908013</v>
      </c>
      <c r="Q75" s="6">
        <f t="shared" si="5"/>
        <v>3598.5763560763207</v>
      </c>
      <c r="R75" s="6">
        <v>8</v>
      </c>
      <c r="S75" s="25">
        <f t="shared" si="6"/>
        <v>86357.832545831698</v>
      </c>
      <c r="T75" s="6">
        <v>402.86127200000004</v>
      </c>
      <c r="U75" s="4"/>
      <c r="V75" s="6">
        <v>165.23</v>
      </c>
      <c r="W75" s="25">
        <f t="shared" si="7"/>
        <v>568.091272</v>
      </c>
    </row>
    <row r="76" spans="1:23" ht="24.95" customHeight="1" x14ac:dyDescent="0.25">
      <c r="A76" s="4">
        <v>75</v>
      </c>
      <c r="B76" s="4" t="s">
        <v>8</v>
      </c>
      <c r="C76" s="4" t="s">
        <v>9</v>
      </c>
      <c r="D76" s="4" t="s">
        <v>340</v>
      </c>
      <c r="E76" s="4" t="s">
        <v>341</v>
      </c>
      <c r="F76" s="4" t="s">
        <v>342</v>
      </c>
      <c r="G76" s="7" t="s">
        <v>343</v>
      </c>
      <c r="H76" s="5" t="s">
        <v>344</v>
      </c>
      <c r="I76" s="27">
        <v>33192.57</v>
      </c>
      <c r="J76" s="6">
        <v>9452.1092307692306</v>
      </c>
      <c r="K76" s="27">
        <v>6065.28</v>
      </c>
      <c r="L76" s="6"/>
      <c r="M76" s="6"/>
      <c r="N76" s="6"/>
      <c r="O76" s="6"/>
      <c r="P76" s="25">
        <f t="shared" si="4"/>
        <v>48709.959230769229</v>
      </c>
      <c r="Q76" s="6">
        <f t="shared" si="5"/>
        <v>1948.3983692307693</v>
      </c>
      <c r="R76" s="6">
        <v>6</v>
      </c>
      <c r="S76" s="25">
        <f t="shared" si="6"/>
        <v>46755.560861538463</v>
      </c>
      <c r="T76" s="6">
        <v>350.90000000000003</v>
      </c>
      <c r="U76" s="4"/>
      <c r="V76" s="6">
        <v>79.47</v>
      </c>
      <c r="W76" s="25">
        <f t="shared" si="7"/>
        <v>430.37</v>
      </c>
    </row>
    <row r="77" spans="1:23" ht="24.95" customHeight="1" x14ac:dyDescent="0.25">
      <c r="A77" s="4">
        <v>76</v>
      </c>
      <c r="B77" s="4" t="s">
        <v>8</v>
      </c>
      <c r="C77" s="4" t="s">
        <v>9</v>
      </c>
      <c r="D77" s="4" t="s">
        <v>345</v>
      </c>
      <c r="E77" s="4" t="s">
        <v>346</v>
      </c>
      <c r="F77" s="4" t="s">
        <v>342</v>
      </c>
      <c r="G77" s="7" t="s">
        <v>347</v>
      </c>
      <c r="H77" s="5" t="s">
        <v>623</v>
      </c>
      <c r="I77" s="27">
        <v>68410.679999999993</v>
      </c>
      <c r="J77" s="6">
        <v>2602.9463144904762</v>
      </c>
      <c r="K77" s="27">
        <v>13063.68</v>
      </c>
      <c r="L77" s="6"/>
      <c r="M77" s="6"/>
      <c r="N77" s="6"/>
      <c r="O77" s="6"/>
      <c r="P77" s="25">
        <f t="shared" si="4"/>
        <v>84077.306314490474</v>
      </c>
      <c r="Q77" s="6">
        <f t="shared" si="5"/>
        <v>3363.0922525796191</v>
      </c>
      <c r="R77" s="6">
        <v>6</v>
      </c>
      <c r="S77" s="25">
        <f t="shared" si="6"/>
        <v>80708.214061910854</v>
      </c>
      <c r="T77" s="6">
        <v>355.27923200000004</v>
      </c>
      <c r="U77" s="4"/>
      <c r="V77" s="6">
        <v>148.08000000000001</v>
      </c>
      <c r="W77" s="25">
        <f t="shared" si="7"/>
        <v>503.35923200000002</v>
      </c>
    </row>
    <row r="78" spans="1:23" ht="24.95" customHeight="1" x14ac:dyDescent="0.25">
      <c r="A78" s="4">
        <v>77</v>
      </c>
      <c r="B78" s="4" t="s">
        <v>8</v>
      </c>
      <c r="C78" s="4" t="s">
        <v>9</v>
      </c>
      <c r="D78" s="4" t="s">
        <v>348</v>
      </c>
      <c r="E78" s="4" t="s">
        <v>349</v>
      </c>
      <c r="F78" s="4" t="s">
        <v>342</v>
      </c>
      <c r="G78" s="7" t="s">
        <v>350</v>
      </c>
      <c r="H78" s="5" t="s">
        <v>351</v>
      </c>
      <c r="I78" s="27">
        <v>68410.679999999993</v>
      </c>
      <c r="J78" s="6">
        <v>2824.1845222603961</v>
      </c>
      <c r="K78" s="27">
        <v>11197.44</v>
      </c>
      <c r="L78" s="6"/>
      <c r="M78" s="6"/>
      <c r="N78" s="6"/>
      <c r="O78" s="6"/>
      <c r="P78" s="25">
        <f t="shared" si="4"/>
        <v>82432.304522260398</v>
      </c>
      <c r="Q78" s="6">
        <f t="shared" si="5"/>
        <v>3297.2921808904161</v>
      </c>
      <c r="R78" s="6">
        <v>6</v>
      </c>
      <c r="S78" s="25">
        <f t="shared" si="6"/>
        <v>79129.012341369977</v>
      </c>
      <c r="T78" s="6">
        <v>0</v>
      </c>
      <c r="U78" s="4"/>
      <c r="V78" s="6">
        <v>0</v>
      </c>
      <c r="W78" s="25">
        <f t="shared" si="7"/>
        <v>0</v>
      </c>
    </row>
    <row r="79" spans="1:23" ht="24.95" customHeight="1" x14ac:dyDescent="0.25">
      <c r="A79" s="4">
        <v>78</v>
      </c>
      <c r="B79" s="4" t="s">
        <v>8</v>
      </c>
      <c r="C79" s="4" t="s">
        <v>9</v>
      </c>
      <c r="D79" s="4" t="s">
        <v>352</v>
      </c>
      <c r="E79" s="4" t="s">
        <v>353</v>
      </c>
      <c r="F79" s="4" t="s">
        <v>342</v>
      </c>
      <c r="G79" s="7" t="s">
        <v>354</v>
      </c>
      <c r="H79" s="5" t="s">
        <v>355</v>
      </c>
      <c r="I79" s="27">
        <v>80150.050000000017</v>
      </c>
      <c r="J79" s="41">
        <v>0</v>
      </c>
      <c r="K79" s="27">
        <v>12480.48</v>
      </c>
      <c r="L79" s="6"/>
      <c r="M79" s="6"/>
      <c r="N79" s="6"/>
      <c r="O79" s="6"/>
      <c r="P79" s="25">
        <f t="shared" si="4"/>
        <v>92630.530000000013</v>
      </c>
      <c r="Q79" s="6">
        <f t="shared" si="5"/>
        <v>3705.2212000000004</v>
      </c>
      <c r="R79" s="6">
        <v>4</v>
      </c>
      <c r="S79" s="25">
        <f t="shared" si="6"/>
        <v>88921.308800000013</v>
      </c>
      <c r="T79" s="6">
        <v>350.90000000000003</v>
      </c>
      <c r="U79" s="4"/>
      <c r="V79" s="6">
        <v>142.36000000000001</v>
      </c>
      <c r="W79" s="25">
        <f t="shared" si="7"/>
        <v>493.26000000000005</v>
      </c>
    </row>
    <row r="80" spans="1:23" ht="24.95" customHeight="1" x14ac:dyDescent="0.25">
      <c r="A80" s="4">
        <v>79</v>
      </c>
      <c r="B80" s="4" t="s">
        <v>8</v>
      </c>
      <c r="C80" s="4" t="s">
        <v>9</v>
      </c>
      <c r="D80" s="4" t="s">
        <v>356</v>
      </c>
      <c r="E80" s="4" t="s">
        <v>301</v>
      </c>
      <c r="F80" s="4" t="s">
        <v>342</v>
      </c>
      <c r="G80" s="7" t="s">
        <v>357</v>
      </c>
      <c r="H80" s="5" t="s">
        <v>358</v>
      </c>
      <c r="I80" s="27">
        <v>56671.31</v>
      </c>
      <c r="J80" s="6">
        <v>6549.7553379487899</v>
      </c>
      <c r="K80" s="27">
        <v>10031.040000000001</v>
      </c>
      <c r="L80" s="6"/>
      <c r="M80" s="6"/>
      <c r="N80" s="6"/>
      <c r="O80" s="6"/>
      <c r="P80" s="25">
        <f t="shared" si="4"/>
        <v>73252.105337948786</v>
      </c>
      <c r="Q80" s="6">
        <f t="shared" si="5"/>
        <v>2930.0842135179514</v>
      </c>
      <c r="R80" s="6">
        <v>6</v>
      </c>
      <c r="S80" s="25">
        <f t="shared" si="6"/>
        <v>70316.02112443083</v>
      </c>
      <c r="T80" s="6">
        <v>350.90000000000003</v>
      </c>
      <c r="U80" s="4"/>
      <c r="V80" s="6">
        <v>118.35</v>
      </c>
      <c r="W80" s="25">
        <f t="shared" si="7"/>
        <v>469.25</v>
      </c>
    </row>
    <row r="81" spans="1:23" ht="24.95" customHeight="1" x14ac:dyDescent="0.25">
      <c r="A81" s="4">
        <v>80</v>
      </c>
      <c r="B81" s="4" t="s">
        <v>8</v>
      </c>
      <c r="C81" s="4" t="s">
        <v>9</v>
      </c>
      <c r="D81" s="4" t="s">
        <v>359</v>
      </c>
      <c r="E81" s="4" t="s">
        <v>360</v>
      </c>
      <c r="F81" s="4" t="s">
        <v>342</v>
      </c>
      <c r="G81" s="7" t="s">
        <v>361</v>
      </c>
      <c r="H81" s="5" t="s">
        <v>362</v>
      </c>
      <c r="I81" s="27">
        <v>56671.31</v>
      </c>
      <c r="J81" s="6">
        <v>8511.8407606974906</v>
      </c>
      <c r="K81" s="27">
        <v>12480.48</v>
      </c>
      <c r="L81" s="6"/>
      <c r="M81" s="6"/>
      <c r="N81" s="6"/>
      <c r="O81" s="6"/>
      <c r="P81" s="25">
        <f t="shared" si="4"/>
        <v>77663.630760697488</v>
      </c>
      <c r="Q81" s="6">
        <f t="shared" si="5"/>
        <v>3106.5452304278997</v>
      </c>
      <c r="R81" s="6">
        <v>6</v>
      </c>
      <c r="S81" s="25">
        <f t="shared" si="6"/>
        <v>74551.085530269585</v>
      </c>
      <c r="T81" s="6">
        <v>350.90000000000003</v>
      </c>
      <c r="U81" s="4"/>
      <c r="V81" s="6">
        <v>142.36000000000001</v>
      </c>
      <c r="W81" s="25">
        <f t="shared" si="7"/>
        <v>493.26000000000005</v>
      </c>
    </row>
    <row r="82" spans="1:23" ht="24.95" customHeight="1" x14ac:dyDescent="0.25">
      <c r="A82" s="4">
        <v>81</v>
      </c>
      <c r="B82" s="4" t="s">
        <v>8</v>
      </c>
      <c r="C82" s="4" t="s">
        <v>9</v>
      </c>
      <c r="D82" s="4" t="s">
        <v>363</v>
      </c>
      <c r="E82" s="4" t="s">
        <v>364</v>
      </c>
      <c r="F82" s="4" t="s">
        <v>342</v>
      </c>
      <c r="G82" s="7" t="s">
        <v>365</v>
      </c>
      <c r="H82" s="5" t="s">
        <v>366</v>
      </c>
      <c r="I82" s="27">
        <v>80150.050000000017</v>
      </c>
      <c r="J82" s="6">
        <v>11412.330773666028</v>
      </c>
      <c r="K82" s="27">
        <v>22978.080000000002</v>
      </c>
      <c r="L82" s="6"/>
      <c r="M82" s="6">
        <v>5384.15</v>
      </c>
      <c r="N82" s="6"/>
      <c r="O82" s="6"/>
      <c r="P82" s="25">
        <f t="shared" si="4"/>
        <v>119924.61077366605</v>
      </c>
      <c r="Q82" s="6">
        <f t="shared" si="5"/>
        <v>4796.9844309466416</v>
      </c>
      <c r="R82" s="6">
        <v>8</v>
      </c>
      <c r="S82" s="25">
        <f t="shared" si="6"/>
        <v>115119.62634271941</v>
      </c>
      <c r="T82" s="6">
        <v>624.91079200000001</v>
      </c>
      <c r="U82" s="4"/>
      <c r="V82" s="6">
        <v>245.28</v>
      </c>
      <c r="W82" s="25">
        <f t="shared" si="7"/>
        <v>870.19079199999999</v>
      </c>
    </row>
    <row r="83" spans="1:23" ht="24.95" customHeight="1" x14ac:dyDescent="0.25">
      <c r="A83" s="4">
        <v>82</v>
      </c>
      <c r="B83" s="4" t="s">
        <v>8</v>
      </c>
      <c r="C83" s="4" t="s">
        <v>9</v>
      </c>
      <c r="D83" s="4" t="s">
        <v>367</v>
      </c>
      <c r="E83" s="4" t="s">
        <v>368</v>
      </c>
      <c r="F83" s="4" t="s">
        <v>342</v>
      </c>
      <c r="G83" s="7" t="s">
        <v>369</v>
      </c>
      <c r="H83" s="5" t="s">
        <v>370</v>
      </c>
      <c r="I83" s="27">
        <v>44931.94</v>
      </c>
      <c r="J83" s="6">
        <v>4023.3764025370747</v>
      </c>
      <c r="K83" s="27">
        <v>6065.28</v>
      </c>
      <c r="L83" s="6">
        <v>801.45</v>
      </c>
      <c r="M83" s="6"/>
      <c r="N83" s="6"/>
      <c r="O83" s="6"/>
      <c r="P83" s="25">
        <f t="shared" si="4"/>
        <v>55822.046402537075</v>
      </c>
      <c r="Q83" s="6">
        <f t="shared" si="5"/>
        <v>2232.8818561014832</v>
      </c>
      <c r="R83" s="6">
        <v>8</v>
      </c>
      <c r="S83" s="25">
        <f t="shared" si="6"/>
        <v>53581.16454643559</v>
      </c>
      <c r="T83" s="6">
        <v>350.90000000000003</v>
      </c>
      <c r="U83" s="4"/>
      <c r="V83" s="6">
        <v>79.47</v>
      </c>
      <c r="W83" s="25">
        <f t="shared" si="7"/>
        <v>430.37</v>
      </c>
    </row>
    <row r="84" spans="1:23" ht="24.95" customHeight="1" x14ac:dyDescent="0.25">
      <c r="A84" s="4">
        <v>83</v>
      </c>
      <c r="B84" s="4" t="s">
        <v>8</v>
      </c>
      <c r="C84" s="4" t="s">
        <v>9</v>
      </c>
      <c r="D84" s="4" t="s">
        <v>371</v>
      </c>
      <c r="E84" s="4" t="s">
        <v>272</v>
      </c>
      <c r="F84" s="4" t="s">
        <v>342</v>
      </c>
      <c r="G84" s="7" t="s">
        <v>372</v>
      </c>
      <c r="H84" s="5" t="s">
        <v>624</v>
      </c>
      <c r="I84" s="27">
        <v>68410.679999999993</v>
      </c>
      <c r="J84" s="6">
        <v>10677.368213476184</v>
      </c>
      <c r="K84" s="27">
        <v>15629.76</v>
      </c>
      <c r="L84" s="47">
        <v>89473.34</v>
      </c>
      <c r="M84" s="6"/>
      <c r="N84" s="6"/>
      <c r="O84" s="6"/>
      <c r="P84" s="25">
        <f t="shared" si="4"/>
        <v>184191.14821347618</v>
      </c>
      <c r="Q84" s="6">
        <f t="shared" si="5"/>
        <v>7367.6459285390474</v>
      </c>
      <c r="R84" s="6">
        <v>12</v>
      </c>
      <c r="S84" s="25">
        <f t="shared" si="6"/>
        <v>176811.50228493713</v>
      </c>
      <c r="T84" s="6">
        <v>0</v>
      </c>
      <c r="U84" s="4"/>
      <c r="V84" s="6">
        <v>0</v>
      </c>
      <c r="W84" s="25">
        <f t="shared" si="7"/>
        <v>0</v>
      </c>
    </row>
    <row r="85" spans="1:23" ht="24.95" customHeight="1" x14ac:dyDescent="0.25">
      <c r="A85" s="4">
        <v>84</v>
      </c>
      <c r="B85" s="4" t="s">
        <v>8</v>
      </c>
      <c r="C85" s="4" t="s">
        <v>9</v>
      </c>
      <c r="D85" s="4" t="s">
        <v>373</v>
      </c>
      <c r="E85" s="4" t="s">
        <v>308</v>
      </c>
      <c r="F85" s="4" t="s">
        <v>342</v>
      </c>
      <c r="G85" s="7" t="s">
        <v>374</v>
      </c>
      <c r="H85" s="5" t="s">
        <v>375</v>
      </c>
      <c r="I85" s="27">
        <v>29601.97</v>
      </c>
      <c r="J85" s="6">
        <v>4104.6033468714286</v>
      </c>
      <c r="K85" s="27">
        <v>5832</v>
      </c>
      <c r="L85" s="6"/>
      <c r="M85" s="6"/>
      <c r="N85" s="6"/>
      <c r="O85" s="6"/>
      <c r="P85" s="25">
        <f t="shared" si="4"/>
        <v>39538.573346871432</v>
      </c>
      <c r="Q85" s="6">
        <f t="shared" si="5"/>
        <v>1581.5429338748572</v>
      </c>
      <c r="R85" s="6">
        <v>6</v>
      </c>
      <c r="S85" s="25">
        <f t="shared" si="6"/>
        <v>37951.030412996573</v>
      </c>
      <c r="T85" s="6">
        <v>350.90000000000003</v>
      </c>
      <c r="U85" s="4"/>
      <c r="V85" s="6">
        <v>77.180000000000007</v>
      </c>
      <c r="W85" s="25">
        <f t="shared" si="7"/>
        <v>428.08000000000004</v>
      </c>
    </row>
    <row r="86" spans="1:23" ht="24.95" customHeight="1" x14ac:dyDescent="0.25">
      <c r="A86" s="4">
        <v>85</v>
      </c>
      <c r="B86" s="4" t="s">
        <v>8</v>
      </c>
      <c r="C86" s="4" t="s">
        <v>9</v>
      </c>
      <c r="D86" s="4" t="s">
        <v>376</v>
      </c>
      <c r="E86" s="4" t="s">
        <v>377</v>
      </c>
      <c r="F86" s="4" t="s">
        <v>342</v>
      </c>
      <c r="G86" s="7" t="s">
        <v>378</v>
      </c>
      <c r="H86" s="5" t="s">
        <v>379</v>
      </c>
      <c r="I86" s="27">
        <v>44931.94</v>
      </c>
      <c r="J86" s="6">
        <v>9230.8955555555549</v>
      </c>
      <c r="K86" s="27">
        <v>6298.56</v>
      </c>
      <c r="L86" s="6"/>
      <c r="M86" s="6"/>
      <c r="N86" s="6"/>
      <c r="O86" s="6"/>
      <c r="P86" s="25">
        <f t="shared" si="4"/>
        <v>60461.395555555559</v>
      </c>
      <c r="Q86" s="6">
        <f t="shared" si="5"/>
        <v>2418.4558222222222</v>
      </c>
      <c r="R86" s="6">
        <v>6</v>
      </c>
      <c r="S86" s="25">
        <f t="shared" si="6"/>
        <v>58036.939733333333</v>
      </c>
      <c r="T86" s="6">
        <v>350.90000000000003</v>
      </c>
      <c r="U86" s="4"/>
      <c r="V86" s="6">
        <v>81.75</v>
      </c>
      <c r="W86" s="25">
        <f t="shared" si="7"/>
        <v>432.65000000000003</v>
      </c>
    </row>
    <row r="87" spans="1:23" ht="24.95" customHeight="1" x14ac:dyDescent="0.25">
      <c r="A87" s="4">
        <v>86</v>
      </c>
      <c r="B87" s="4" t="s">
        <v>8</v>
      </c>
      <c r="C87" s="4" t="s">
        <v>9</v>
      </c>
      <c r="D87" s="4" t="s">
        <v>380</v>
      </c>
      <c r="E87" s="4" t="s">
        <v>381</v>
      </c>
      <c r="F87" s="4" t="s">
        <v>342</v>
      </c>
      <c r="G87" s="7" t="s">
        <v>382</v>
      </c>
      <c r="H87" s="5" t="s">
        <v>383</v>
      </c>
      <c r="I87" s="27">
        <v>53080.71</v>
      </c>
      <c r="J87" s="6">
        <v>20005.729320961196</v>
      </c>
      <c r="K87" s="27">
        <v>13063.68</v>
      </c>
      <c r="L87" s="6"/>
      <c r="M87" s="6"/>
      <c r="N87" s="6"/>
      <c r="O87" s="6"/>
      <c r="P87" s="25">
        <f t="shared" si="4"/>
        <v>86150.119320961181</v>
      </c>
      <c r="Q87" s="6">
        <f t="shared" si="5"/>
        <v>3446.0047728384475</v>
      </c>
      <c r="R87" s="6">
        <v>6</v>
      </c>
      <c r="S87" s="25">
        <f t="shared" si="6"/>
        <v>82698.114548122729</v>
      </c>
      <c r="T87" s="6">
        <v>355.27923200000004</v>
      </c>
      <c r="U87" s="4"/>
      <c r="V87" s="6">
        <v>148.08000000000001</v>
      </c>
      <c r="W87" s="25">
        <f t="shared" si="7"/>
        <v>503.35923200000002</v>
      </c>
    </row>
    <row r="88" spans="1:23" ht="24.95" customHeight="1" x14ac:dyDescent="0.25">
      <c r="A88" s="4">
        <v>87</v>
      </c>
      <c r="B88" s="4" t="s">
        <v>8</v>
      </c>
      <c r="C88" s="4" t="s">
        <v>9</v>
      </c>
      <c r="D88" s="4" t="s">
        <v>384</v>
      </c>
      <c r="E88" s="4" t="s">
        <v>385</v>
      </c>
      <c r="F88" s="4" t="s">
        <v>342</v>
      </c>
      <c r="G88" s="7" t="s">
        <v>386</v>
      </c>
      <c r="H88" s="5" t="s">
        <v>387</v>
      </c>
      <c r="I88" s="27">
        <v>68410.679999999993</v>
      </c>
      <c r="J88" s="6">
        <v>10972.604087165206</v>
      </c>
      <c r="K88" s="27">
        <v>14463.36</v>
      </c>
      <c r="L88" s="6"/>
      <c r="M88" s="6"/>
      <c r="N88" s="6"/>
      <c r="O88" s="6"/>
      <c r="P88" s="25">
        <f t="shared" si="4"/>
        <v>93846.644087165201</v>
      </c>
      <c r="Q88" s="6">
        <f t="shared" si="5"/>
        <v>3753.8657634866081</v>
      </c>
      <c r="R88" s="6">
        <v>6</v>
      </c>
      <c r="S88" s="25">
        <f t="shared" si="6"/>
        <v>90086.778323678591</v>
      </c>
      <c r="T88" s="6">
        <v>393.34486399999997</v>
      </c>
      <c r="U88" s="4"/>
      <c r="V88" s="6">
        <v>161.80000000000001</v>
      </c>
      <c r="W88" s="25">
        <f t="shared" si="7"/>
        <v>555.14486399999998</v>
      </c>
    </row>
    <row r="89" spans="1:23" ht="24.95" customHeight="1" x14ac:dyDescent="0.25">
      <c r="A89" s="4">
        <v>88</v>
      </c>
      <c r="B89" s="4" t="s">
        <v>8</v>
      </c>
      <c r="C89" s="4" t="s">
        <v>9</v>
      </c>
      <c r="D89" s="4" t="s">
        <v>388</v>
      </c>
      <c r="E89" s="4" t="s">
        <v>389</v>
      </c>
      <c r="F89" s="4" t="s">
        <v>342</v>
      </c>
      <c r="G89" s="7" t="s">
        <v>390</v>
      </c>
      <c r="H89" s="5" t="s">
        <v>391</v>
      </c>
      <c r="I89" s="27">
        <v>44931.94</v>
      </c>
      <c r="J89" s="6">
        <v>9109.5444631204173</v>
      </c>
      <c r="K89" s="27">
        <v>0</v>
      </c>
      <c r="L89" s="6"/>
      <c r="M89" s="6"/>
      <c r="N89" s="6"/>
      <c r="O89" s="6"/>
      <c r="P89" s="25">
        <f t="shared" si="4"/>
        <v>54041.484463120418</v>
      </c>
      <c r="Q89" s="6">
        <f t="shared" si="5"/>
        <v>2161.6593785248169</v>
      </c>
      <c r="R89" s="6">
        <v>4</v>
      </c>
      <c r="S89" s="25">
        <f t="shared" si="6"/>
        <v>51875.825084595599</v>
      </c>
      <c r="T89" s="6">
        <v>0</v>
      </c>
      <c r="U89" s="4"/>
      <c r="V89" s="6">
        <v>0</v>
      </c>
      <c r="W89" s="25">
        <f t="shared" si="7"/>
        <v>0</v>
      </c>
    </row>
    <row r="90" spans="1:23" ht="24.95" customHeight="1" x14ac:dyDescent="0.25">
      <c r="A90" s="4">
        <v>89</v>
      </c>
      <c r="B90" s="4" t="s">
        <v>8</v>
      </c>
      <c r="C90" s="4" t="s">
        <v>9</v>
      </c>
      <c r="D90" s="4" t="s">
        <v>392</v>
      </c>
      <c r="E90" s="4" t="s">
        <v>393</v>
      </c>
      <c r="F90" s="4" t="s">
        <v>342</v>
      </c>
      <c r="G90" s="7" t="s">
        <v>394</v>
      </c>
      <c r="H90" s="5" t="s">
        <v>395</v>
      </c>
      <c r="I90" s="27">
        <v>56671.31</v>
      </c>
      <c r="J90" s="6">
        <v>18911.995131421623</v>
      </c>
      <c r="K90" s="27">
        <v>12947.04</v>
      </c>
      <c r="L90" s="6">
        <v>12084.69</v>
      </c>
      <c r="M90" s="6"/>
      <c r="N90" s="6"/>
      <c r="O90" s="6"/>
      <c r="P90" s="25">
        <f t="shared" si="4"/>
        <v>100615.03513142164</v>
      </c>
      <c r="Q90" s="6">
        <f t="shared" si="5"/>
        <v>4024.6014052568657</v>
      </c>
      <c r="R90" s="6">
        <v>8</v>
      </c>
      <c r="S90" s="25">
        <f t="shared" si="6"/>
        <v>96582.433726164774</v>
      </c>
      <c r="T90" s="6">
        <v>352.10709600000001</v>
      </c>
      <c r="U90" s="4"/>
      <c r="V90" s="6">
        <v>146.94</v>
      </c>
      <c r="W90" s="25">
        <f t="shared" si="7"/>
        <v>499.04709600000001</v>
      </c>
    </row>
    <row r="91" spans="1:23" ht="24.95" customHeight="1" x14ac:dyDescent="0.25">
      <c r="A91" s="4">
        <v>90</v>
      </c>
      <c r="B91" s="4" t="s">
        <v>8</v>
      </c>
      <c r="C91" s="4" t="s">
        <v>9</v>
      </c>
      <c r="D91" s="4" t="s">
        <v>396</v>
      </c>
      <c r="E91" s="4" t="s">
        <v>397</v>
      </c>
      <c r="F91" s="4" t="s">
        <v>342</v>
      </c>
      <c r="G91" s="7" t="s">
        <v>398</v>
      </c>
      <c r="H91" s="5" t="s">
        <v>399</v>
      </c>
      <c r="I91" s="27">
        <v>44931.94</v>
      </c>
      <c r="J91" s="6">
        <v>6050.4272449763621</v>
      </c>
      <c r="K91" s="27">
        <v>9681.1200000000008</v>
      </c>
      <c r="L91" s="6"/>
      <c r="M91" s="6"/>
      <c r="N91" s="6"/>
      <c r="O91" s="6"/>
      <c r="P91" s="25">
        <f t="shared" si="4"/>
        <v>60663.487244976364</v>
      </c>
      <c r="Q91" s="6">
        <f t="shared" si="5"/>
        <v>2426.5394897990545</v>
      </c>
      <c r="R91" s="6">
        <v>6</v>
      </c>
      <c r="S91" s="25">
        <f t="shared" si="6"/>
        <v>58230.947755177309</v>
      </c>
      <c r="T91" s="6">
        <v>350.90000000000003</v>
      </c>
      <c r="U91" s="4"/>
      <c r="V91" s="6">
        <v>114.92</v>
      </c>
      <c r="W91" s="25">
        <f t="shared" si="7"/>
        <v>465.82000000000005</v>
      </c>
    </row>
    <row r="92" spans="1:23" ht="24.95" customHeight="1" x14ac:dyDescent="0.25">
      <c r="A92" s="4">
        <v>91</v>
      </c>
      <c r="B92" s="4" t="s">
        <v>8</v>
      </c>
      <c r="C92" s="4" t="s">
        <v>9</v>
      </c>
      <c r="D92" s="4" t="s">
        <v>400</v>
      </c>
      <c r="E92" s="4" t="s">
        <v>401</v>
      </c>
      <c r="F92" s="4" t="s">
        <v>342</v>
      </c>
      <c r="G92" s="7" t="s">
        <v>402</v>
      </c>
      <c r="H92" s="5" t="s">
        <v>625</v>
      </c>
      <c r="I92" s="27">
        <v>68410.679999999993</v>
      </c>
      <c r="J92" s="6">
        <v>31444.26</v>
      </c>
      <c r="K92" s="27">
        <v>16329.6</v>
      </c>
      <c r="L92" s="6"/>
      <c r="M92" s="6"/>
      <c r="N92" s="6"/>
      <c r="O92" s="6"/>
      <c r="P92" s="25">
        <f t="shared" si="4"/>
        <v>116184.54</v>
      </c>
      <c r="Q92" s="6">
        <f t="shared" si="5"/>
        <v>4647.3815999999997</v>
      </c>
      <c r="R92" s="6">
        <v>6</v>
      </c>
      <c r="S92" s="25">
        <f t="shared" si="6"/>
        <v>111531.1584</v>
      </c>
      <c r="T92" s="6">
        <v>444.09904</v>
      </c>
      <c r="U92" s="4"/>
      <c r="V92" s="6">
        <v>180.1</v>
      </c>
      <c r="W92" s="25">
        <f t="shared" si="7"/>
        <v>624.19903999999997</v>
      </c>
    </row>
    <row r="93" spans="1:23" ht="24.95" customHeight="1" x14ac:dyDescent="0.25">
      <c r="A93" s="4">
        <v>92</v>
      </c>
      <c r="B93" s="4" t="s">
        <v>8</v>
      </c>
      <c r="C93" s="4" t="s">
        <v>9</v>
      </c>
      <c r="D93" s="4" t="s">
        <v>403</v>
      </c>
      <c r="E93" s="4" t="s">
        <v>404</v>
      </c>
      <c r="F93" s="4" t="s">
        <v>342</v>
      </c>
      <c r="G93" s="7" t="s">
        <v>405</v>
      </c>
      <c r="H93" s="5" t="s">
        <v>406</v>
      </c>
      <c r="I93" s="27">
        <v>56671.31</v>
      </c>
      <c r="J93" s="6">
        <v>5374.4431555230522</v>
      </c>
      <c r="K93" s="27">
        <v>10497.6</v>
      </c>
      <c r="L93" s="47">
        <v>2901.3</v>
      </c>
      <c r="M93" s="6"/>
      <c r="N93" s="6"/>
      <c r="O93" s="6"/>
      <c r="P93" s="25">
        <f t="shared" si="4"/>
        <v>75444.653155523061</v>
      </c>
      <c r="Q93" s="6">
        <f t="shared" si="5"/>
        <v>3017.7861262209226</v>
      </c>
      <c r="R93" s="6">
        <v>10</v>
      </c>
      <c r="S93" s="25">
        <f t="shared" si="6"/>
        <v>72416.867029302142</v>
      </c>
      <c r="T93" s="6">
        <v>350.90000000000003</v>
      </c>
      <c r="U93" s="4"/>
      <c r="V93" s="6">
        <v>122.92</v>
      </c>
      <c r="W93" s="25">
        <f t="shared" si="7"/>
        <v>473.82000000000005</v>
      </c>
    </row>
    <row r="94" spans="1:23" ht="24.95" customHeight="1" x14ac:dyDescent="0.25">
      <c r="A94" s="4">
        <v>93</v>
      </c>
      <c r="B94" s="4" t="s">
        <v>8</v>
      </c>
      <c r="C94" s="4" t="s">
        <v>9</v>
      </c>
      <c r="D94" s="4" t="s">
        <v>407</v>
      </c>
      <c r="E94" s="4" t="s">
        <v>408</v>
      </c>
      <c r="F94" s="4" t="s">
        <v>342</v>
      </c>
      <c r="G94" s="7" t="s">
        <v>409</v>
      </c>
      <c r="H94" s="5" t="s">
        <v>410</v>
      </c>
      <c r="I94" s="27">
        <v>68410.679999999993</v>
      </c>
      <c r="J94" s="6">
        <v>14567.921717958065</v>
      </c>
      <c r="K94" s="27">
        <v>14463.36</v>
      </c>
      <c r="L94" s="6"/>
      <c r="M94" s="6"/>
      <c r="N94" s="6"/>
      <c r="O94" s="6"/>
      <c r="P94" s="25">
        <f t="shared" si="4"/>
        <v>97441.961717958053</v>
      </c>
      <c r="Q94" s="6">
        <f t="shared" si="5"/>
        <v>3897.6784687183222</v>
      </c>
      <c r="R94" s="6">
        <v>6</v>
      </c>
      <c r="S94" s="25">
        <f t="shared" si="6"/>
        <v>93538.283249239728</v>
      </c>
      <c r="T94" s="6">
        <v>393.34486399999997</v>
      </c>
      <c r="U94" s="4"/>
      <c r="V94" s="6">
        <v>161.80000000000001</v>
      </c>
      <c r="W94" s="25">
        <f t="shared" si="7"/>
        <v>555.14486399999998</v>
      </c>
    </row>
    <row r="95" spans="1:23" ht="24.95" customHeight="1" x14ac:dyDescent="0.25">
      <c r="A95" s="4">
        <v>94</v>
      </c>
      <c r="B95" s="4" t="s">
        <v>8</v>
      </c>
      <c r="C95" s="4" t="s">
        <v>9</v>
      </c>
      <c r="D95" s="4" t="s">
        <v>411</v>
      </c>
      <c r="E95" s="4" t="s">
        <v>412</v>
      </c>
      <c r="F95" s="4" t="s">
        <v>342</v>
      </c>
      <c r="G95" s="7" t="s">
        <v>413</v>
      </c>
      <c r="H95" s="5" t="s">
        <v>645</v>
      </c>
      <c r="I95" s="27">
        <v>56671.31</v>
      </c>
      <c r="J95" s="41">
        <v>0</v>
      </c>
      <c r="K95" s="27">
        <v>12480.48</v>
      </c>
      <c r="L95" s="6"/>
      <c r="M95" s="6"/>
      <c r="N95" s="6"/>
      <c r="O95" s="6"/>
      <c r="P95" s="25">
        <f t="shared" si="4"/>
        <v>69151.789999999994</v>
      </c>
      <c r="Q95" s="6">
        <f t="shared" si="5"/>
        <v>2766.0715999999998</v>
      </c>
      <c r="R95" s="6">
        <v>4</v>
      </c>
      <c r="S95" s="25">
        <f t="shared" si="6"/>
        <v>66381.718399999998</v>
      </c>
      <c r="T95" s="6">
        <v>350.90000000000003</v>
      </c>
      <c r="U95" s="4"/>
      <c r="V95" s="6">
        <v>142.36000000000001</v>
      </c>
      <c r="W95" s="25">
        <f t="shared" si="7"/>
        <v>493.26000000000005</v>
      </c>
    </row>
    <row r="96" spans="1:23" ht="24.95" customHeight="1" x14ac:dyDescent="0.25">
      <c r="A96" s="4">
        <v>95</v>
      </c>
      <c r="B96" s="4" t="s">
        <v>8</v>
      </c>
      <c r="C96" s="4" t="s">
        <v>9</v>
      </c>
      <c r="D96" s="4" t="s">
        <v>414</v>
      </c>
      <c r="E96" s="4" t="s">
        <v>415</v>
      </c>
      <c r="F96" s="4" t="s">
        <v>342</v>
      </c>
      <c r="G96" s="7" t="s">
        <v>416</v>
      </c>
      <c r="H96" s="5" t="s">
        <v>626</v>
      </c>
      <c r="I96" s="27">
        <v>44931.94</v>
      </c>
      <c r="J96" s="6">
        <v>3651.5400044538469</v>
      </c>
      <c r="K96" s="27">
        <v>6998.4</v>
      </c>
      <c r="L96" s="6"/>
      <c r="M96" s="6"/>
      <c r="N96" s="6"/>
      <c r="O96" s="6"/>
      <c r="P96" s="25">
        <f t="shared" si="4"/>
        <v>55581.880004453851</v>
      </c>
      <c r="Q96" s="6">
        <f t="shared" si="5"/>
        <v>2223.2752001781541</v>
      </c>
      <c r="R96" s="6">
        <v>6</v>
      </c>
      <c r="S96" s="25">
        <f t="shared" si="6"/>
        <v>53352.604804275696</v>
      </c>
      <c r="T96" s="6">
        <v>350.90000000000003</v>
      </c>
      <c r="U96" s="4"/>
      <c r="V96" s="6">
        <v>88.61</v>
      </c>
      <c r="W96" s="25">
        <f t="shared" si="7"/>
        <v>439.51000000000005</v>
      </c>
    </row>
    <row r="97" spans="1:23" ht="24.95" customHeight="1" x14ac:dyDescent="0.25">
      <c r="A97" s="4">
        <v>96</v>
      </c>
      <c r="B97" s="4" t="s">
        <v>8</v>
      </c>
      <c r="C97" s="4" t="s">
        <v>9</v>
      </c>
      <c r="D97" s="4" t="s">
        <v>417</v>
      </c>
      <c r="E97" s="4" t="s">
        <v>418</v>
      </c>
      <c r="F97" s="4" t="s">
        <v>342</v>
      </c>
      <c r="G97" s="7" t="s">
        <v>419</v>
      </c>
      <c r="H97" s="5" t="s">
        <v>420</v>
      </c>
      <c r="I97" s="27">
        <v>80150.050000000017</v>
      </c>
      <c r="J97" s="6">
        <v>14692.813707193833</v>
      </c>
      <c r="K97" s="27">
        <v>16679.52</v>
      </c>
      <c r="L97" s="6"/>
      <c r="M97" s="6">
        <v>5384.15</v>
      </c>
      <c r="N97" s="6"/>
      <c r="O97" s="6"/>
      <c r="P97" s="25">
        <f t="shared" si="4"/>
        <v>116906.53370719384</v>
      </c>
      <c r="Q97" s="6">
        <v>0</v>
      </c>
      <c r="R97" s="6">
        <v>0</v>
      </c>
      <c r="S97" s="25">
        <f t="shared" si="6"/>
        <v>116906.53370719384</v>
      </c>
      <c r="T97" s="6">
        <v>453.61544800000001</v>
      </c>
      <c r="U97" s="4"/>
      <c r="V97" s="6">
        <v>183.53</v>
      </c>
      <c r="W97" s="25">
        <f t="shared" si="7"/>
        <v>637.14544799999999</v>
      </c>
    </row>
    <row r="98" spans="1:23" ht="24.95" customHeight="1" x14ac:dyDescent="0.25">
      <c r="A98" s="4">
        <v>97</v>
      </c>
      <c r="B98" s="4" t="s">
        <v>8</v>
      </c>
      <c r="C98" s="4" t="s">
        <v>9</v>
      </c>
      <c r="D98" s="4" t="s">
        <v>460</v>
      </c>
      <c r="E98" s="4" t="s">
        <v>461</v>
      </c>
      <c r="F98" s="4" t="s">
        <v>462</v>
      </c>
      <c r="G98" s="7" t="s">
        <v>463</v>
      </c>
      <c r="H98" s="5" t="s">
        <v>643</v>
      </c>
      <c r="I98" s="27">
        <v>44931.94</v>
      </c>
      <c r="J98" s="6">
        <v>0</v>
      </c>
      <c r="K98" s="27">
        <v>9331.2000000000007</v>
      </c>
      <c r="L98" s="6"/>
      <c r="M98" s="6"/>
      <c r="N98" s="6"/>
      <c r="O98" s="6"/>
      <c r="P98" s="25">
        <f t="shared" si="4"/>
        <v>54263.14</v>
      </c>
      <c r="Q98" s="6">
        <f t="shared" si="5"/>
        <v>2170.5255999999999</v>
      </c>
      <c r="R98" s="6">
        <v>4</v>
      </c>
      <c r="S98" s="25">
        <f t="shared" si="6"/>
        <v>52088.614399999999</v>
      </c>
      <c r="T98" s="6">
        <v>350.90000000000003</v>
      </c>
      <c r="U98" s="4"/>
      <c r="V98" s="6">
        <v>111.49</v>
      </c>
      <c r="W98" s="25">
        <f t="shared" si="7"/>
        <v>462.39000000000004</v>
      </c>
    </row>
    <row r="99" spans="1:23" ht="24.95" customHeight="1" x14ac:dyDescent="0.25">
      <c r="A99" s="4">
        <v>98</v>
      </c>
      <c r="B99" s="4" t="s">
        <v>8</v>
      </c>
      <c r="C99" s="4" t="s">
        <v>9</v>
      </c>
      <c r="D99" s="4" t="s">
        <v>464</v>
      </c>
      <c r="E99" s="4" t="s">
        <v>465</v>
      </c>
      <c r="F99" s="4" t="s">
        <v>466</v>
      </c>
      <c r="G99" s="7" t="s">
        <v>467</v>
      </c>
      <c r="H99" s="5" t="s">
        <v>468</v>
      </c>
      <c r="I99" s="27">
        <v>53080.71</v>
      </c>
      <c r="J99" s="6">
        <v>9211.486793817392</v>
      </c>
      <c r="K99" s="27">
        <v>10730.88</v>
      </c>
      <c r="L99" s="6"/>
      <c r="M99" s="6"/>
      <c r="N99" s="6"/>
      <c r="O99" s="6"/>
      <c r="P99" s="25">
        <f t="shared" si="4"/>
        <v>73023.076793817396</v>
      </c>
      <c r="Q99" s="6">
        <f t="shared" si="5"/>
        <v>2920.9230717526957</v>
      </c>
      <c r="R99" s="6">
        <v>6</v>
      </c>
      <c r="S99" s="25">
        <f t="shared" si="6"/>
        <v>70096.153722064701</v>
      </c>
      <c r="T99" s="6">
        <v>0</v>
      </c>
      <c r="U99" s="4"/>
      <c r="V99" s="6">
        <v>0</v>
      </c>
      <c r="W99" s="25">
        <f t="shared" si="7"/>
        <v>0</v>
      </c>
    </row>
    <row r="100" spans="1:23" ht="24.95" customHeight="1" x14ac:dyDescent="0.25">
      <c r="A100" s="4">
        <v>99</v>
      </c>
      <c r="B100" s="4" t="s">
        <v>8</v>
      </c>
      <c r="C100" s="4" t="s">
        <v>9</v>
      </c>
      <c r="D100" s="4" t="s">
        <v>469</v>
      </c>
      <c r="E100" s="4" t="s">
        <v>470</v>
      </c>
      <c r="F100" s="4" t="s">
        <v>471</v>
      </c>
      <c r="G100" s="7" t="s">
        <v>472</v>
      </c>
      <c r="H100" s="5" t="s">
        <v>473</v>
      </c>
      <c r="I100" s="27">
        <v>80150.050000000017</v>
      </c>
      <c r="J100" s="6">
        <v>6747.0663280361323</v>
      </c>
      <c r="K100" s="27">
        <v>16212.960000000001</v>
      </c>
      <c r="L100" s="6"/>
      <c r="M100" s="6"/>
      <c r="N100" s="6"/>
      <c r="O100" s="6"/>
      <c r="P100" s="25">
        <f t="shared" si="4"/>
        <v>103110.07632803616</v>
      </c>
      <c r="Q100" s="6">
        <f t="shared" si="5"/>
        <v>4124.4030531214466</v>
      </c>
      <c r="R100" s="6">
        <v>6</v>
      </c>
      <c r="S100" s="25">
        <f t="shared" si="6"/>
        <v>98979.673274914705</v>
      </c>
      <c r="T100" s="6">
        <v>440.92690400000004</v>
      </c>
      <c r="U100" s="4"/>
      <c r="V100" s="6">
        <v>178.96</v>
      </c>
      <c r="W100" s="25">
        <f t="shared" si="7"/>
        <v>619.88690400000007</v>
      </c>
    </row>
    <row r="101" spans="1:23" ht="24.95" customHeight="1" x14ac:dyDescent="0.25">
      <c r="A101" s="4">
        <v>100</v>
      </c>
      <c r="B101" s="4" t="s">
        <v>8</v>
      </c>
      <c r="C101" s="4" t="s">
        <v>9</v>
      </c>
      <c r="D101" s="4" t="s">
        <v>474</v>
      </c>
      <c r="E101" s="4" t="s">
        <v>475</v>
      </c>
      <c r="F101" s="4" t="s">
        <v>476</v>
      </c>
      <c r="G101" s="7" t="s">
        <v>477</v>
      </c>
      <c r="H101" s="5" t="s">
        <v>478</v>
      </c>
      <c r="I101" s="27">
        <v>44931.94</v>
      </c>
      <c r="J101" s="6">
        <v>6821.5926285638398</v>
      </c>
      <c r="K101" s="27">
        <v>9214.56</v>
      </c>
      <c r="L101" s="6"/>
      <c r="M101" s="6">
        <v>5384.15</v>
      </c>
      <c r="N101" s="6"/>
      <c r="O101" s="6"/>
      <c r="P101" s="25">
        <f t="shared" si="4"/>
        <v>66352.242628563836</v>
      </c>
      <c r="Q101" s="6">
        <f t="shared" si="5"/>
        <v>2654.0897051425536</v>
      </c>
      <c r="R101" s="6">
        <v>8</v>
      </c>
      <c r="S101" s="25">
        <f t="shared" si="6"/>
        <v>63690.152923421279</v>
      </c>
      <c r="T101" s="6">
        <v>350.90000000000003</v>
      </c>
      <c r="U101" s="4"/>
      <c r="V101" s="6">
        <v>110.34</v>
      </c>
      <c r="W101" s="25">
        <f t="shared" si="7"/>
        <v>461.24</v>
      </c>
    </row>
    <row r="102" spans="1:23" ht="24.95" customHeight="1" x14ac:dyDescent="0.25">
      <c r="A102" s="4">
        <v>101</v>
      </c>
      <c r="B102" s="4" t="s">
        <v>8</v>
      </c>
      <c r="C102" s="4" t="s">
        <v>9</v>
      </c>
      <c r="D102" s="4" t="s">
        <v>479</v>
      </c>
      <c r="E102" s="4" t="s">
        <v>480</v>
      </c>
      <c r="F102" s="4" t="s">
        <v>476</v>
      </c>
      <c r="G102" s="7" t="s">
        <v>481</v>
      </c>
      <c r="H102" s="5" t="s">
        <v>482</v>
      </c>
      <c r="I102" s="27">
        <v>80150.050000000017</v>
      </c>
      <c r="J102" s="6">
        <v>4865.6386962448632</v>
      </c>
      <c r="K102" s="27">
        <v>19945.439999999999</v>
      </c>
      <c r="L102" s="6"/>
      <c r="M102" s="6"/>
      <c r="N102" s="6"/>
      <c r="O102" s="6"/>
      <c r="P102" s="25">
        <f t="shared" si="4"/>
        <v>104961.12869624488</v>
      </c>
      <c r="Q102" s="6">
        <f t="shared" si="5"/>
        <v>4198.4451478497949</v>
      </c>
      <c r="R102" s="6">
        <v>6</v>
      </c>
      <c r="S102" s="25">
        <f t="shared" si="6"/>
        <v>100756.68354839509</v>
      </c>
      <c r="T102" s="6">
        <v>542.43525600000009</v>
      </c>
      <c r="U102" s="4"/>
      <c r="V102" s="6">
        <v>215.55</v>
      </c>
      <c r="W102" s="25">
        <f t="shared" si="7"/>
        <v>757.98525600000016</v>
      </c>
    </row>
    <row r="103" spans="1:23" ht="24.95" customHeight="1" x14ac:dyDescent="0.25">
      <c r="A103" s="4">
        <v>102</v>
      </c>
      <c r="B103" s="4" t="s">
        <v>8</v>
      </c>
      <c r="C103" s="4" t="s">
        <v>9</v>
      </c>
      <c r="D103" s="4" t="s">
        <v>483</v>
      </c>
      <c r="E103" s="4" t="s">
        <v>308</v>
      </c>
      <c r="F103" s="4" t="s">
        <v>476</v>
      </c>
      <c r="G103" s="7" t="s">
        <v>484</v>
      </c>
      <c r="H103" s="5" t="s">
        <v>485</v>
      </c>
      <c r="I103" s="27">
        <v>56671.31</v>
      </c>
      <c r="J103" s="6">
        <v>9106.3534363592989</v>
      </c>
      <c r="K103" s="27">
        <v>12363.84</v>
      </c>
      <c r="L103" s="6"/>
      <c r="M103" s="6"/>
      <c r="N103" s="6"/>
      <c r="O103" s="6"/>
      <c r="P103" s="25">
        <f t="shared" si="4"/>
        <v>78141.503436359286</v>
      </c>
      <c r="Q103" s="6">
        <f t="shared" si="5"/>
        <v>3125.6601374543716</v>
      </c>
      <c r="R103" s="6">
        <v>6</v>
      </c>
      <c r="S103" s="25">
        <f t="shared" si="6"/>
        <v>75009.843298904918</v>
      </c>
      <c r="T103" s="6">
        <v>350.90000000000003</v>
      </c>
      <c r="U103" s="4"/>
      <c r="V103" s="6">
        <v>141.22</v>
      </c>
      <c r="W103" s="25">
        <f t="shared" si="7"/>
        <v>492.12</v>
      </c>
    </row>
    <row r="104" spans="1:23" ht="24.95" customHeight="1" x14ac:dyDescent="0.25">
      <c r="A104" s="4">
        <v>103</v>
      </c>
      <c r="B104" s="4" t="s">
        <v>8</v>
      </c>
      <c r="C104" s="4" t="s">
        <v>9</v>
      </c>
      <c r="D104" s="4" t="s">
        <v>486</v>
      </c>
      <c r="E104" s="4" t="s">
        <v>487</v>
      </c>
      <c r="F104" s="4" t="s">
        <v>476</v>
      </c>
      <c r="G104" s="7" t="s">
        <v>484</v>
      </c>
      <c r="H104" s="5" t="s">
        <v>488</v>
      </c>
      <c r="I104" s="27">
        <v>33192.57</v>
      </c>
      <c r="J104" s="6">
        <v>0</v>
      </c>
      <c r="K104" s="27">
        <v>6415.2</v>
      </c>
      <c r="L104" s="6"/>
      <c r="M104" s="6">
        <v>4711.13</v>
      </c>
      <c r="N104" s="6"/>
      <c r="O104" s="6"/>
      <c r="P104" s="25">
        <f t="shared" si="4"/>
        <v>44318.899999999994</v>
      </c>
      <c r="Q104" s="6">
        <f t="shared" si="5"/>
        <v>1772.7559999999999</v>
      </c>
      <c r="R104" s="6">
        <v>6</v>
      </c>
      <c r="S104" s="25">
        <f t="shared" si="6"/>
        <v>42540.143999999993</v>
      </c>
      <c r="T104" s="6">
        <v>350.90000000000003</v>
      </c>
      <c r="U104" s="4"/>
      <c r="V104" s="6">
        <v>82.9</v>
      </c>
      <c r="W104" s="25">
        <f t="shared" si="7"/>
        <v>433.80000000000007</v>
      </c>
    </row>
    <row r="105" spans="1:23" ht="24.95" customHeight="1" x14ac:dyDescent="0.25">
      <c r="A105" s="4">
        <v>104</v>
      </c>
      <c r="B105" s="4" t="s">
        <v>8</v>
      </c>
      <c r="C105" s="4" t="s">
        <v>9</v>
      </c>
      <c r="D105" s="4" t="s">
        <v>489</v>
      </c>
      <c r="E105" s="4" t="s">
        <v>490</v>
      </c>
      <c r="F105" s="4" t="s">
        <v>476</v>
      </c>
      <c r="G105" s="7" t="s">
        <v>491</v>
      </c>
      <c r="H105" s="5" t="s">
        <v>492</v>
      </c>
      <c r="I105" s="27">
        <v>68410.679999999993</v>
      </c>
      <c r="J105" s="6">
        <v>8113.4751658323248</v>
      </c>
      <c r="K105" s="27">
        <v>16212.960000000001</v>
      </c>
      <c r="L105" s="6"/>
      <c r="M105" s="6">
        <v>6730.19</v>
      </c>
      <c r="N105" s="6"/>
      <c r="O105" s="6"/>
      <c r="P105" s="25">
        <f t="shared" si="4"/>
        <v>99467.305165832324</v>
      </c>
      <c r="Q105" s="6">
        <f t="shared" si="5"/>
        <v>3978.6922066332932</v>
      </c>
      <c r="R105" s="6">
        <v>8</v>
      </c>
      <c r="S105" s="25">
        <f t="shared" si="6"/>
        <v>95480.612959199032</v>
      </c>
      <c r="T105" s="6">
        <v>440.92690400000004</v>
      </c>
      <c r="U105" s="4"/>
      <c r="V105" s="6">
        <v>178.96</v>
      </c>
      <c r="W105" s="25">
        <f t="shared" si="7"/>
        <v>619.88690400000007</v>
      </c>
    </row>
    <row r="106" spans="1:23" ht="24.95" customHeight="1" x14ac:dyDescent="0.25">
      <c r="A106" s="4">
        <v>105</v>
      </c>
      <c r="B106" s="4" t="s">
        <v>8</v>
      </c>
      <c r="C106" s="4" t="s">
        <v>9</v>
      </c>
      <c r="D106" s="4" t="s">
        <v>493</v>
      </c>
      <c r="E106" s="4" t="s">
        <v>11</v>
      </c>
      <c r="F106" s="4" t="s">
        <v>476</v>
      </c>
      <c r="G106" s="7" t="s">
        <v>494</v>
      </c>
      <c r="H106" s="5" t="s">
        <v>495</v>
      </c>
      <c r="I106" s="27">
        <v>56671.31</v>
      </c>
      <c r="J106" s="6">
        <v>13755.352533486028</v>
      </c>
      <c r="K106" s="27">
        <v>12597.12</v>
      </c>
      <c r="L106" s="6"/>
      <c r="M106" s="6"/>
      <c r="N106" s="6"/>
      <c r="O106" s="6"/>
      <c r="P106" s="25">
        <f t="shared" si="4"/>
        <v>83023.782533486024</v>
      </c>
      <c r="Q106" s="6">
        <f t="shared" si="5"/>
        <v>3320.9513013394412</v>
      </c>
      <c r="R106" s="6">
        <v>6</v>
      </c>
      <c r="S106" s="25">
        <f t="shared" si="6"/>
        <v>79696.831232146578</v>
      </c>
      <c r="T106" s="6">
        <v>350.90000000000003</v>
      </c>
      <c r="U106" s="4"/>
      <c r="V106" s="6">
        <v>143.51</v>
      </c>
      <c r="W106" s="25">
        <f t="shared" si="7"/>
        <v>494.41</v>
      </c>
    </row>
    <row r="107" spans="1:23" ht="24.95" customHeight="1" x14ac:dyDescent="0.25">
      <c r="A107" s="4">
        <v>106</v>
      </c>
      <c r="B107" s="4" t="s">
        <v>8</v>
      </c>
      <c r="C107" s="4" t="s">
        <v>9</v>
      </c>
      <c r="D107" s="4" t="s">
        <v>496</v>
      </c>
      <c r="E107" s="4" t="s">
        <v>497</v>
      </c>
      <c r="F107" s="4" t="s">
        <v>476</v>
      </c>
      <c r="G107" s="7" t="s">
        <v>498</v>
      </c>
      <c r="H107" s="5" t="s">
        <v>631</v>
      </c>
      <c r="I107" s="27">
        <v>68410.679999999993</v>
      </c>
      <c r="J107" s="6">
        <v>2898.5655223880599</v>
      </c>
      <c r="K107" s="27">
        <v>15629.76</v>
      </c>
      <c r="L107" s="6"/>
      <c r="M107" s="6"/>
      <c r="N107" s="6"/>
      <c r="O107" s="6"/>
      <c r="P107" s="25">
        <f t="shared" si="4"/>
        <v>86939.005522388048</v>
      </c>
      <c r="Q107" s="6">
        <f t="shared" si="5"/>
        <v>3477.560220895522</v>
      </c>
      <c r="R107" s="6">
        <v>6</v>
      </c>
      <c r="S107" s="25">
        <f t="shared" si="6"/>
        <v>83455.445301492524</v>
      </c>
      <c r="T107" s="6">
        <v>0</v>
      </c>
      <c r="U107" s="4"/>
      <c r="V107" s="6">
        <v>0</v>
      </c>
      <c r="W107" s="25">
        <f t="shared" si="7"/>
        <v>0</v>
      </c>
    </row>
    <row r="108" spans="1:23" ht="24.95" customHeight="1" x14ac:dyDescent="0.25">
      <c r="A108" s="4">
        <v>107</v>
      </c>
      <c r="B108" s="4" t="s">
        <v>8</v>
      </c>
      <c r="C108" s="4" t="s">
        <v>9</v>
      </c>
      <c r="D108" s="4" t="s">
        <v>499</v>
      </c>
      <c r="E108" s="4" t="s">
        <v>500</v>
      </c>
      <c r="F108" s="4" t="s">
        <v>476</v>
      </c>
      <c r="G108" s="7" t="s">
        <v>501</v>
      </c>
      <c r="H108" s="5" t="s">
        <v>502</v>
      </c>
      <c r="I108" s="27">
        <v>44931.94</v>
      </c>
      <c r="J108" s="6">
        <v>5263.6983623566266</v>
      </c>
      <c r="K108" s="27">
        <v>8748</v>
      </c>
      <c r="L108" s="6"/>
      <c r="M108" s="6"/>
      <c r="N108" s="6"/>
      <c r="O108" s="6"/>
      <c r="P108" s="25">
        <f t="shared" si="4"/>
        <v>58943.638362356629</v>
      </c>
      <c r="Q108" s="6">
        <f t="shared" si="5"/>
        <v>2357.745534494265</v>
      </c>
      <c r="R108" s="6">
        <v>6</v>
      </c>
      <c r="S108" s="25">
        <f t="shared" si="6"/>
        <v>56579.892827862364</v>
      </c>
      <c r="T108" s="6">
        <v>350.90000000000003</v>
      </c>
      <c r="U108" s="4"/>
      <c r="V108" s="6">
        <v>105.77</v>
      </c>
      <c r="W108" s="25">
        <f t="shared" si="7"/>
        <v>456.67</v>
      </c>
    </row>
    <row r="109" spans="1:23" ht="24.95" customHeight="1" x14ac:dyDescent="0.25">
      <c r="A109" s="4">
        <v>108</v>
      </c>
      <c r="B109" s="4" t="s">
        <v>8</v>
      </c>
      <c r="C109" s="4" t="s">
        <v>9</v>
      </c>
      <c r="D109" s="4" t="s">
        <v>523</v>
      </c>
      <c r="E109" s="4" t="s">
        <v>524</v>
      </c>
      <c r="F109" s="4" t="s">
        <v>525</v>
      </c>
      <c r="G109" s="7" t="s">
        <v>526</v>
      </c>
      <c r="H109" s="5" t="s">
        <v>527</v>
      </c>
      <c r="I109" s="27">
        <v>68410.679999999993</v>
      </c>
      <c r="J109" s="41">
        <v>0</v>
      </c>
      <c r="K109" s="27">
        <v>13180.32</v>
      </c>
      <c r="L109" s="6">
        <v>7684.69</v>
      </c>
      <c r="M109" s="6"/>
      <c r="N109" s="6"/>
      <c r="O109" s="6"/>
      <c r="P109" s="25">
        <f t="shared" si="4"/>
        <v>89275.69</v>
      </c>
      <c r="Q109" s="6">
        <f t="shared" si="5"/>
        <v>3571.0276000000003</v>
      </c>
      <c r="R109" s="6">
        <v>6</v>
      </c>
      <c r="S109" s="25">
        <f t="shared" si="6"/>
        <v>85698.662400000001</v>
      </c>
      <c r="T109" s="6">
        <v>358.451368</v>
      </c>
      <c r="U109" s="4"/>
      <c r="V109" s="6">
        <v>149.22</v>
      </c>
      <c r="W109" s="25">
        <f t="shared" si="7"/>
        <v>507.67136800000003</v>
      </c>
    </row>
    <row r="110" spans="1:23" ht="24.95" customHeight="1" x14ac:dyDescent="0.25">
      <c r="A110" s="4">
        <v>109</v>
      </c>
      <c r="B110" s="4" t="s">
        <v>8</v>
      </c>
      <c r="C110" s="4" t="s">
        <v>9</v>
      </c>
      <c r="D110" s="4" t="s">
        <v>528</v>
      </c>
      <c r="E110" s="4" t="s">
        <v>529</v>
      </c>
      <c r="F110" s="4" t="s">
        <v>525</v>
      </c>
      <c r="G110" s="7" t="s">
        <v>530</v>
      </c>
      <c r="H110" s="5" t="s">
        <v>531</v>
      </c>
      <c r="I110" s="27">
        <v>80150.050000000017</v>
      </c>
      <c r="J110" s="6">
        <v>5358.6656523016718</v>
      </c>
      <c r="K110" s="27">
        <v>15513.12</v>
      </c>
      <c r="L110" s="47">
        <v>10589.15</v>
      </c>
      <c r="M110" s="6"/>
      <c r="N110" s="6"/>
      <c r="O110" s="6"/>
      <c r="P110" s="25">
        <f t="shared" si="4"/>
        <v>111610.98565230168</v>
      </c>
      <c r="Q110" s="6">
        <f t="shared" si="5"/>
        <v>4464.4394260920672</v>
      </c>
      <c r="R110" s="6">
        <v>10</v>
      </c>
      <c r="S110" s="25">
        <f t="shared" si="6"/>
        <v>107136.54622620961</v>
      </c>
      <c r="T110" s="6">
        <v>421.89408800000001</v>
      </c>
      <c r="U110" s="4"/>
      <c r="V110" s="6">
        <v>172.09</v>
      </c>
      <c r="W110" s="25">
        <f t="shared" si="7"/>
        <v>593.98408800000004</v>
      </c>
    </row>
    <row r="111" spans="1:23" ht="24.95" customHeight="1" x14ac:dyDescent="0.25">
      <c r="A111" s="4">
        <v>110</v>
      </c>
      <c r="B111" s="4" t="s">
        <v>8</v>
      </c>
      <c r="C111" s="4" t="s">
        <v>9</v>
      </c>
      <c r="D111" s="4" t="s">
        <v>538</v>
      </c>
      <c r="E111" s="4" t="s">
        <v>539</v>
      </c>
      <c r="F111" s="4" t="s">
        <v>540</v>
      </c>
      <c r="G111" s="7" t="s">
        <v>541</v>
      </c>
      <c r="H111" s="5" t="s">
        <v>542</v>
      </c>
      <c r="I111" s="27">
        <v>68410.679999999993</v>
      </c>
      <c r="J111" s="6">
        <v>8490.4351610598242</v>
      </c>
      <c r="K111" s="27">
        <v>9914.4</v>
      </c>
      <c r="L111" s="6"/>
      <c r="M111" s="6"/>
      <c r="N111" s="6"/>
      <c r="O111" s="6"/>
      <c r="P111" s="25">
        <f t="shared" si="4"/>
        <v>86815.515161059811</v>
      </c>
      <c r="Q111" s="6">
        <f t="shared" si="5"/>
        <v>3472.6206064423927</v>
      </c>
      <c r="R111" s="6">
        <v>6</v>
      </c>
      <c r="S111" s="25">
        <f t="shared" si="6"/>
        <v>83336.894554617422</v>
      </c>
      <c r="T111" s="6">
        <v>350.90000000000003</v>
      </c>
      <c r="U111" s="4"/>
      <c r="V111" s="6">
        <v>117.2</v>
      </c>
      <c r="W111" s="25">
        <f t="shared" si="7"/>
        <v>468.1</v>
      </c>
    </row>
    <row r="112" spans="1:23" ht="24.95" customHeight="1" x14ac:dyDescent="0.25">
      <c r="A112" s="4">
        <v>111</v>
      </c>
      <c r="B112" s="4" t="s">
        <v>8</v>
      </c>
      <c r="C112" s="4" t="s">
        <v>9</v>
      </c>
      <c r="D112" s="4" t="s">
        <v>543</v>
      </c>
      <c r="E112" s="4" t="s">
        <v>11</v>
      </c>
      <c r="F112" s="4" t="s">
        <v>544</v>
      </c>
      <c r="G112" s="7" t="s">
        <v>545</v>
      </c>
      <c r="H112" s="5" t="s">
        <v>634</v>
      </c>
      <c r="I112" s="27">
        <v>41341.340000000004</v>
      </c>
      <c r="J112" s="41">
        <v>0</v>
      </c>
      <c r="K112" s="27">
        <v>8398.08</v>
      </c>
      <c r="L112" s="47">
        <v>68118.47</v>
      </c>
      <c r="M112" s="6"/>
      <c r="N112" s="6"/>
      <c r="O112" s="6"/>
      <c r="P112" s="25">
        <f t="shared" si="4"/>
        <v>117857.89000000001</v>
      </c>
      <c r="Q112" s="6">
        <f t="shared" si="5"/>
        <v>4714.3156000000008</v>
      </c>
      <c r="R112" s="6">
        <v>12</v>
      </c>
      <c r="S112" s="25">
        <f t="shared" si="6"/>
        <v>113131.57440000001</v>
      </c>
      <c r="T112" s="6">
        <v>350.90000000000003</v>
      </c>
      <c r="U112" s="4"/>
      <c r="V112" s="6">
        <v>102.34</v>
      </c>
      <c r="W112" s="25">
        <f t="shared" si="7"/>
        <v>453.24</v>
      </c>
    </row>
    <row r="113" spans="1:23" ht="24.95" customHeight="1" x14ac:dyDescent="0.25">
      <c r="A113" s="4">
        <v>112</v>
      </c>
      <c r="B113" s="4" t="s">
        <v>8</v>
      </c>
      <c r="C113" s="4" t="s">
        <v>9</v>
      </c>
      <c r="D113" s="4" t="s">
        <v>553</v>
      </c>
      <c r="E113" s="4" t="s">
        <v>554</v>
      </c>
      <c r="F113" s="4" t="s">
        <v>555</v>
      </c>
      <c r="G113" s="7" t="s">
        <v>556</v>
      </c>
      <c r="H113" s="5" t="s">
        <v>557</v>
      </c>
      <c r="I113" s="27">
        <v>44931.94</v>
      </c>
      <c r="J113" s="6">
        <v>2042.8448338928242</v>
      </c>
      <c r="K113" s="27">
        <v>8048.16</v>
      </c>
      <c r="L113" s="6"/>
      <c r="M113" s="6">
        <v>2692.08</v>
      </c>
      <c r="N113" s="6"/>
      <c r="O113" s="6"/>
      <c r="P113" s="25">
        <f t="shared" si="4"/>
        <v>57715.024833892821</v>
      </c>
      <c r="Q113" s="6">
        <f t="shared" si="5"/>
        <v>2308.6009933557129</v>
      </c>
      <c r="R113" s="6">
        <v>8</v>
      </c>
      <c r="S113" s="25">
        <f t="shared" si="6"/>
        <v>55398.423840537107</v>
      </c>
      <c r="T113" s="6">
        <v>350.90000000000003</v>
      </c>
      <c r="U113" s="4"/>
      <c r="V113" s="6">
        <v>98.91</v>
      </c>
      <c r="W113" s="25">
        <f t="shared" si="7"/>
        <v>449.81000000000006</v>
      </c>
    </row>
    <row r="114" spans="1:23" ht="24.95" customHeight="1" x14ac:dyDescent="0.25">
      <c r="A114" s="4">
        <v>113</v>
      </c>
      <c r="B114" s="4" t="s">
        <v>8</v>
      </c>
      <c r="C114" s="4" t="s">
        <v>9</v>
      </c>
      <c r="D114" s="4" t="s">
        <v>546</v>
      </c>
      <c r="E114" s="4" t="s">
        <v>308</v>
      </c>
      <c r="F114" s="4" t="s">
        <v>547</v>
      </c>
      <c r="G114" s="7" t="s">
        <v>548</v>
      </c>
      <c r="H114" s="5" t="s">
        <v>549</v>
      </c>
      <c r="I114" s="27">
        <v>68410.680000000008</v>
      </c>
      <c r="J114" s="6">
        <v>6203.7610526315784</v>
      </c>
      <c r="K114" s="27">
        <v>13296.960000000001</v>
      </c>
      <c r="L114" s="6"/>
      <c r="M114" s="6">
        <v>6730.19</v>
      </c>
      <c r="N114" s="6"/>
      <c r="O114" s="6"/>
      <c r="P114" s="25">
        <f t="shared" si="4"/>
        <v>94641.5910526316</v>
      </c>
      <c r="Q114" s="6">
        <f t="shared" si="5"/>
        <v>3785.663642105264</v>
      </c>
      <c r="R114" s="6">
        <v>8</v>
      </c>
      <c r="S114" s="25">
        <f t="shared" si="6"/>
        <v>90847.927410526332</v>
      </c>
      <c r="T114" s="6">
        <v>361.62350400000003</v>
      </c>
      <c r="U114" s="4"/>
      <c r="V114" s="6">
        <v>150.37</v>
      </c>
      <c r="W114" s="25">
        <f t="shared" si="7"/>
        <v>511.99350400000003</v>
      </c>
    </row>
    <row r="115" spans="1:23" ht="24.95" customHeight="1" x14ac:dyDescent="0.25">
      <c r="A115" s="4">
        <v>114</v>
      </c>
      <c r="B115" s="4" t="s">
        <v>8</v>
      </c>
      <c r="C115" s="4" t="s">
        <v>9</v>
      </c>
      <c r="D115" s="4" t="s">
        <v>558</v>
      </c>
      <c r="E115" s="4" t="s">
        <v>559</v>
      </c>
      <c r="F115" s="4" t="s">
        <v>547</v>
      </c>
      <c r="G115" s="7" t="s">
        <v>560</v>
      </c>
      <c r="H115" s="5" t="s">
        <v>561</v>
      </c>
      <c r="I115" s="27">
        <v>33192.57</v>
      </c>
      <c r="J115" s="6">
        <v>6916.0700000000006</v>
      </c>
      <c r="K115" s="27">
        <v>3499.2</v>
      </c>
      <c r="L115" s="6"/>
      <c r="M115" s="6"/>
      <c r="N115" s="6"/>
      <c r="O115" s="6"/>
      <c r="P115" s="25">
        <f t="shared" si="4"/>
        <v>43607.839999999997</v>
      </c>
      <c r="Q115" s="6">
        <f t="shared" si="5"/>
        <v>1744.3136</v>
      </c>
      <c r="R115" s="6">
        <v>6</v>
      </c>
      <c r="S115" s="25">
        <f t="shared" si="6"/>
        <v>41857.526399999995</v>
      </c>
      <c r="T115" s="6">
        <v>350.90000000000003</v>
      </c>
      <c r="U115" s="4"/>
      <c r="V115" s="6">
        <v>54.31</v>
      </c>
      <c r="W115" s="25">
        <f t="shared" si="7"/>
        <v>405.21000000000004</v>
      </c>
    </row>
    <row r="116" spans="1:23" ht="24.95" customHeight="1" x14ac:dyDescent="0.25">
      <c r="A116" s="4">
        <v>115</v>
      </c>
      <c r="B116" s="4" t="s">
        <v>8</v>
      </c>
      <c r="C116" s="4" t="s">
        <v>9</v>
      </c>
      <c r="D116" s="4" t="s">
        <v>550</v>
      </c>
      <c r="E116" s="4" t="s">
        <v>551</v>
      </c>
      <c r="F116" s="4" t="s">
        <v>547</v>
      </c>
      <c r="G116" s="7" t="s">
        <v>552</v>
      </c>
      <c r="H116" s="5" t="s">
        <v>635</v>
      </c>
      <c r="I116" s="41">
        <v>0</v>
      </c>
      <c r="J116" s="41">
        <v>0</v>
      </c>
      <c r="K116" s="27">
        <v>816.48</v>
      </c>
      <c r="L116" s="6"/>
      <c r="M116" s="6"/>
      <c r="N116" s="6"/>
      <c r="O116" s="6"/>
      <c r="P116" s="25">
        <f t="shared" si="4"/>
        <v>816.48</v>
      </c>
      <c r="Q116" s="6">
        <f t="shared" si="5"/>
        <v>32.659199999999998</v>
      </c>
      <c r="R116" s="6">
        <v>2</v>
      </c>
      <c r="S116" s="25">
        <f t="shared" si="6"/>
        <v>781.82079999999996</v>
      </c>
      <c r="T116" s="6">
        <v>350.90000000000003</v>
      </c>
      <c r="U116" s="4"/>
      <c r="V116" s="6">
        <v>28</v>
      </c>
      <c r="W116" s="25">
        <f t="shared" si="7"/>
        <v>378.90000000000003</v>
      </c>
    </row>
    <row r="117" spans="1:23" ht="24.95" customHeight="1" x14ac:dyDescent="0.25">
      <c r="A117" s="4">
        <v>116</v>
      </c>
      <c r="B117" s="4" t="s">
        <v>8</v>
      </c>
      <c r="C117" s="4" t="s">
        <v>9</v>
      </c>
      <c r="D117" s="4" t="s">
        <v>562</v>
      </c>
      <c r="E117" s="4" t="s">
        <v>563</v>
      </c>
      <c r="F117" s="4" t="s">
        <v>564</v>
      </c>
      <c r="G117" s="7" t="s">
        <v>565</v>
      </c>
      <c r="H117" s="5" t="s">
        <v>636</v>
      </c>
      <c r="I117" s="27">
        <v>44931.94</v>
      </c>
      <c r="J117" s="6">
        <v>3330.6659692652511</v>
      </c>
      <c r="K117" s="27">
        <v>8164.8</v>
      </c>
      <c r="L117" s="6">
        <v>31252.080000000002</v>
      </c>
      <c r="M117" s="6"/>
      <c r="N117" s="6"/>
      <c r="O117" s="6"/>
      <c r="P117" s="25">
        <f t="shared" si="4"/>
        <v>87679.485969265254</v>
      </c>
      <c r="Q117" s="6">
        <f t="shared" si="5"/>
        <v>3507.1794387706104</v>
      </c>
      <c r="R117" s="6">
        <v>8</v>
      </c>
      <c r="S117" s="25">
        <f t="shared" si="6"/>
        <v>84164.30653049465</v>
      </c>
      <c r="T117" s="6">
        <v>350.90000000000003</v>
      </c>
      <c r="U117" s="4"/>
      <c r="V117" s="6">
        <v>100.05</v>
      </c>
      <c r="W117" s="25">
        <f t="shared" si="7"/>
        <v>450.95000000000005</v>
      </c>
    </row>
    <row r="118" spans="1:23" ht="24.95" customHeight="1" x14ac:dyDescent="0.25">
      <c r="A118" s="4">
        <v>117</v>
      </c>
      <c r="B118" s="4" t="s">
        <v>8</v>
      </c>
      <c r="C118" s="4" t="s">
        <v>9</v>
      </c>
      <c r="D118" s="4" t="s">
        <v>566</v>
      </c>
      <c r="E118" s="4" t="s">
        <v>567</v>
      </c>
      <c r="F118" s="4" t="s">
        <v>564</v>
      </c>
      <c r="G118" s="7" t="s">
        <v>568</v>
      </c>
      <c r="H118" s="5" t="s">
        <v>637</v>
      </c>
      <c r="I118" s="27">
        <v>56671.31</v>
      </c>
      <c r="J118" s="6">
        <v>6338.1320563802201</v>
      </c>
      <c r="K118" s="27">
        <v>9097.92</v>
      </c>
      <c r="L118" s="6"/>
      <c r="M118" s="6"/>
      <c r="N118" s="6"/>
      <c r="O118" s="6"/>
      <c r="P118" s="25">
        <f t="shared" si="4"/>
        <v>72107.362056380225</v>
      </c>
      <c r="Q118" s="6">
        <f t="shared" si="5"/>
        <v>2884.294482255209</v>
      </c>
      <c r="R118" s="6">
        <v>6</v>
      </c>
      <c r="S118" s="25">
        <f t="shared" si="6"/>
        <v>69217.067574125016</v>
      </c>
      <c r="T118" s="6">
        <v>350.90000000000003</v>
      </c>
      <c r="U118" s="4"/>
      <c r="V118" s="6">
        <v>109.2</v>
      </c>
      <c r="W118" s="25">
        <f t="shared" si="7"/>
        <v>460.1</v>
      </c>
    </row>
    <row r="119" spans="1:23" ht="24.95" customHeight="1" x14ac:dyDescent="0.25">
      <c r="A119" s="4">
        <v>118</v>
      </c>
      <c r="B119" s="4" t="s">
        <v>8</v>
      </c>
      <c r="C119" s="4" t="s">
        <v>9</v>
      </c>
      <c r="D119" s="4" t="s">
        <v>569</v>
      </c>
      <c r="E119" s="4" t="s">
        <v>570</v>
      </c>
      <c r="F119" s="4" t="s">
        <v>571</v>
      </c>
      <c r="G119" s="7" t="s">
        <v>572</v>
      </c>
      <c r="H119" s="5" t="s">
        <v>573</v>
      </c>
      <c r="I119" s="28">
        <v>80150.050000000017</v>
      </c>
      <c r="J119" s="6">
        <v>8390.6253357596652</v>
      </c>
      <c r="K119" s="27">
        <v>13063.68</v>
      </c>
      <c r="L119" s="6">
        <v>51176.13</v>
      </c>
      <c r="M119" s="6"/>
      <c r="N119" s="6"/>
      <c r="O119" s="6"/>
      <c r="P119" s="25">
        <f t="shared" si="4"/>
        <v>152780.48533575967</v>
      </c>
      <c r="Q119" s="6">
        <f t="shared" si="5"/>
        <v>6111.2194134303872</v>
      </c>
      <c r="R119" s="6">
        <v>8</v>
      </c>
      <c r="S119" s="25">
        <f t="shared" si="6"/>
        <v>146661.26592232927</v>
      </c>
      <c r="T119" s="27">
        <v>355.27923200000004</v>
      </c>
      <c r="U119" s="43"/>
      <c r="V119" s="27">
        <v>148.08000000000001</v>
      </c>
      <c r="W119" s="25">
        <f t="shared" si="7"/>
        <v>503.35923200000002</v>
      </c>
    </row>
    <row r="120" spans="1:23" ht="24.95" customHeight="1" x14ac:dyDescent="0.25">
      <c r="A120" s="4">
        <v>119</v>
      </c>
      <c r="B120" s="4" t="s">
        <v>8</v>
      </c>
      <c r="C120" s="4" t="s">
        <v>9</v>
      </c>
      <c r="D120" s="4" t="s">
        <v>574</v>
      </c>
      <c r="E120" s="4" t="s">
        <v>575</v>
      </c>
      <c r="F120" s="4" t="s">
        <v>638</v>
      </c>
      <c r="G120" s="7" t="s">
        <v>576</v>
      </c>
      <c r="H120" s="5" t="s">
        <v>639</v>
      </c>
      <c r="I120" s="27">
        <v>56671.31</v>
      </c>
      <c r="J120" s="6">
        <v>12002.773705785716</v>
      </c>
      <c r="K120" s="27">
        <v>8748</v>
      </c>
      <c r="L120" s="6"/>
      <c r="M120" s="6"/>
      <c r="N120" s="6"/>
      <c r="O120" s="6"/>
      <c r="P120" s="25">
        <f t="shared" si="4"/>
        <v>77422.083705785713</v>
      </c>
      <c r="Q120" s="6">
        <f t="shared" si="5"/>
        <v>3096.8833482314285</v>
      </c>
      <c r="R120" s="6">
        <v>6</v>
      </c>
      <c r="S120" s="25">
        <f t="shared" si="6"/>
        <v>74319.200357554291</v>
      </c>
      <c r="T120" s="6">
        <v>350.90000000000003</v>
      </c>
      <c r="U120" s="4"/>
      <c r="V120" s="6">
        <v>105.77</v>
      </c>
      <c r="W120" s="25">
        <f t="shared" si="7"/>
        <v>456.67</v>
      </c>
    </row>
    <row r="121" spans="1:23" ht="24.95" customHeight="1" x14ac:dyDescent="0.25">
      <c r="A121" s="4">
        <v>120</v>
      </c>
      <c r="B121" s="4" t="s">
        <v>8</v>
      </c>
      <c r="C121" s="4" t="s">
        <v>9</v>
      </c>
      <c r="D121" s="4" t="s">
        <v>577</v>
      </c>
      <c r="E121" s="4" t="s">
        <v>578</v>
      </c>
      <c r="F121" s="4" t="s">
        <v>579</v>
      </c>
      <c r="G121" s="7" t="s">
        <v>580</v>
      </c>
      <c r="H121" s="5" t="s">
        <v>640</v>
      </c>
      <c r="I121" s="27">
        <v>56671.31</v>
      </c>
      <c r="J121" s="6">
        <v>8354.7110449116881</v>
      </c>
      <c r="K121" s="27">
        <v>13063.68</v>
      </c>
      <c r="L121" s="6"/>
      <c r="M121" s="6"/>
      <c r="N121" s="6"/>
      <c r="O121" s="6"/>
      <c r="P121" s="25">
        <f t="shared" si="4"/>
        <v>78089.701044911693</v>
      </c>
      <c r="Q121" s="6">
        <f t="shared" si="5"/>
        <v>3123.5880417964677</v>
      </c>
      <c r="R121" s="6">
        <v>6</v>
      </c>
      <c r="S121" s="25">
        <f t="shared" si="6"/>
        <v>74960.113003115228</v>
      </c>
      <c r="T121" s="6">
        <v>355.27923200000004</v>
      </c>
      <c r="U121" s="4"/>
      <c r="V121" s="6">
        <v>148.08000000000001</v>
      </c>
      <c r="W121" s="25">
        <f t="shared" si="7"/>
        <v>503.35923200000002</v>
      </c>
    </row>
    <row r="122" spans="1:23" ht="24.95" customHeight="1" x14ac:dyDescent="0.25">
      <c r="A122" s="4">
        <v>121</v>
      </c>
      <c r="B122" s="4" t="s">
        <v>8</v>
      </c>
      <c r="C122" s="4" t="s">
        <v>9</v>
      </c>
      <c r="D122" s="4" t="s">
        <v>581</v>
      </c>
      <c r="E122" s="4" t="s">
        <v>582</v>
      </c>
      <c r="F122" s="4" t="s">
        <v>583</v>
      </c>
      <c r="G122" s="7" t="s">
        <v>584</v>
      </c>
      <c r="H122" s="5" t="s">
        <v>641</v>
      </c>
      <c r="I122" s="27">
        <v>44931.94</v>
      </c>
      <c r="J122" s="6">
        <v>0</v>
      </c>
      <c r="K122" s="27">
        <v>0</v>
      </c>
      <c r="L122" s="6"/>
      <c r="M122" s="6"/>
      <c r="N122" s="6"/>
      <c r="O122" s="6"/>
      <c r="P122" s="25">
        <f t="shared" si="4"/>
        <v>44931.94</v>
      </c>
      <c r="Q122" s="6">
        <f t="shared" si="5"/>
        <v>1797.2776000000001</v>
      </c>
      <c r="R122" s="6">
        <v>2</v>
      </c>
      <c r="S122" s="25">
        <f t="shared" si="6"/>
        <v>43132.662400000001</v>
      </c>
      <c r="T122" s="6">
        <v>0</v>
      </c>
      <c r="U122" s="4"/>
      <c r="V122" s="6">
        <v>0</v>
      </c>
      <c r="W122" s="25">
        <f t="shared" si="7"/>
        <v>0</v>
      </c>
    </row>
    <row r="123" spans="1:23" ht="24.95" customHeight="1" x14ac:dyDescent="0.25">
      <c r="A123" s="4">
        <v>122</v>
      </c>
      <c r="B123" s="4" t="s">
        <v>8</v>
      </c>
      <c r="C123" s="4" t="s">
        <v>9</v>
      </c>
      <c r="D123" s="4" t="s">
        <v>585</v>
      </c>
      <c r="E123" s="4" t="s">
        <v>11</v>
      </c>
      <c r="F123" s="4" t="s">
        <v>583</v>
      </c>
      <c r="G123" s="7" t="s">
        <v>586</v>
      </c>
      <c r="H123" s="5" t="s">
        <v>587</v>
      </c>
      <c r="I123" s="27">
        <v>33192.57</v>
      </c>
      <c r="J123" s="6">
        <v>5799.0448215258075</v>
      </c>
      <c r="K123" s="27">
        <v>3499.2</v>
      </c>
      <c r="L123" s="6"/>
      <c r="M123" s="6"/>
      <c r="N123" s="6"/>
      <c r="O123" s="6"/>
      <c r="P123" s="25">
        <f t="shared" si="4"/>
        <v>42490.814821525804</v>
      </c>
      <c r="Q123" s="6">
        <f t="shared" si="5"/>
        <v>1699.6325928610322</v>
      </c>
      <c r="R123" s="6">
        <v>6</v>
      </c>
      <c r="S123" s="25">
        <f t="shared" si="6"/>
        <v>40785.182228664773</v>
      </c>
      <c r="T123" s="6">
        <v>350.90000000000003</v>
      </c>
      <c r="U123" s="44"/>
      <c r="V123" s="6">
        <v>54.31</v>
      </c>
      <c r="W123" s="25">
        <f t="shared" si="7"/>
        <v>405.21000000000004</v>
      </c>
    </row>
    <row r="124" spans="1:23" ht="24.95" customHeight="1" x14ac:dyDescent="0.25">
      <c r="A124" s="4">
        <v>123</v>
      </c>
      <c r="B124" s="4" t="s">
        <v>8</v>
      </c>
      <c r="C124" s="4" t="s">
        <v>9</v>
      </c>
      <c r="D124" s="4" t="s">
        <v>588</v>
      </c>
      <c r="E124" s="4" t="s">
        <v>589</v>
      </c>
      <c r="F124" s="4" t="s">
        <v>583</v>
      </c>
      <c r="G124" s="7" t="s">
        <v>590</v>
      </c>
      <c r="H124" s="5" t="s">
        <v>591</v>
      </c>
      <c r="I124" s="29">
        <v>21453.199999999997</v>
      </c>
      <c r="J124" s="6">
        <v>0</v>
      </c>
      <c r="K124" s="27">
        <v>2332.8000000000002</v>
      </c>
      <c r="L124" s="47">
        <v>37045.78</v>
      </c>
      <c r="M124" s="6"/>
      <c r="N124" s="6"/>
      <c r="O124" s="6"/>
      <c r="P124" s="25">
        <f t="shared" si="4"/>
        <v>60831.78</v>
      </c>
      <c r="Q124" s="6">
        <f t="shared" si="5"/>
        <v>2433.2712000000001</v>
      </c>
      <c r="R124" s="6">
        <v>10</v>
      </c>
      <c r="S124" s="25">
        <f t="shared" si="6"/>
        <v>58388.508799999996</v>
      </c>
      <c r="T124" s="6">
        <v>350.90000000000003</v>
      </c>
      <c r="U124" s="4"/>
      <c r="V124" s="6">
        <v>42.87</v>
      </c>
      <c r="W124" s="25">
        <f t="shared" si="7"/>
        <v>393.77000000000004</v>
      </c>
    </row>
    <row r="125" spans="1:23" ht="24.95" customHeight="1" x14ac:dyDescent="0.25">
      <c r="A125" s="4">
        <v>124</v>
      </c>
      <c r="B125" s="4" t="s">
        <v>8</v>
      </c>
      <c r="C125" s="4" t="s">
        <v>30</v>
      </c>
      <c r="D125" s="4" t="s">
        <v>31</v>
      </c>
      <c r="E125" s="4" t="s">
        <v>32</v>
      </c>
      <c r="F125" s="4" t="s">
        <v>24</v>
      </c>
      <c r="G125" s="7" t="s">
        <v>33</v>
      </c>
      <c r="H125" s="5" t="s">
        <v>594</v>
      </c>
      <c r="I125" s="27">
        <v>274328.19799999997</v>
      </c>
      <c r="J125" s="6">
        <v>9925.2272972904939</v>
      </c>
      <c r="K125" s="6">
        <v>88726.96</v>
      </c>
      <c r="L125" s="6">
        <v>80122.960000000006</v>
      </c>
      <c r="M125" s="6"/>
      <c r="N125" s="6"/>
      <c r="O125" s="6"/>
      <c r="P125" s="25">
        <f t="shared" si="4"/>
        <v>453103.34529729054</v>
      </c>
      <c r="Q125" s="6">
        <f t="shared" si="5"/>
        <v>18124.133811891621</v>
      </c>
      <c r="R125" s="6">
        <v>8</v>
      </c>
      <c r="S125" s="25">
        <f t="shared" si="6"/>
        <v>434971.21148539893</v>
      </c>
      <c r="T125" s="6">
        <v>789.86186399999997</v>
      </c>
      <c r="U125" s="4"/>
      <c r="V125" s="6">
        <v>304.75</v>
      </c>
      <c r="W125" s="25">
        <f t="shared" si="7"/>
        <v>1094.611864</v>
      </c>
    </row>
    <row r="126" spans="1:23" ht="24.95" customHeight="1" x14ac:dyDescent="0.25">
      <c r="A126" s="4">
        <v>125</v>
      </c>
      <c r="B126" s="4" t="s">
        <v>8</v>
      </c>
      <c r="C126" s="4" t="s">
        <v>30</v>
      </c>
      <c r="D126" s="4" t="s">
        <v>73</v>
      </c>
      <c r="E126" s="4" t="s">
        <v>74</v>
      </c>
      <c r="F126" s="4" t="s">
        <v>51</v>
      </c>
      <c r="G126" s="7" t="s">
        <v>71</v>
      </c>
      <c r="H126" s="5" t="s">
        <v>72</v>
      </c>
      <c r="I126" s="27">
        <v>113386.53499999999</v>
      </c>
      <c r="J126" s="6">
        <v>2183.4521686746989</v>
      </c>
      <c r="K126" s="6">
        <v>29575.65</v>
      </c>
      <c r="L126" s="6">
        <v>37648.32</v>
      </c>
      <c r="M126" s="6"/>
      <c r="N126" s="6"/>
      <c r="O126" s="6"/>
      <c r="P126" s="25">
        <f t="shared" si="4"/>
        <v>182793.95716867471</v>
      </c>
      <c r="Q126" s="6">
        <f t="shared" si="5"/>
        <v>7311.7582867469882</v>
      </c>
      <c r="R126" s="6">
        <v>8</v>
      </c>
      <c r="S126" s="25">
        <f t="shared" si="6"/>
        <v>175474.19888192773</v>
      </c>
      <c r="T126" s="6">
        <v>350.90000000000003</v>
      </c>
      <c r="U126" s="4"/>
      <c r="V126" s="6">
        <v>114.92</v>
      </c>
      <c r="W126" s="25">
        <f t="shared" si="7"/>
        <v>465.82000000000005</v>
      </c>
    </row>
    <row r="127" spans="1:23" ht="24.95" customHeight="1" x14ac:dyDescent="0.25">
      <c r="A127" s="4">
        <v>126</v>
      </c>
      <c r="B127" s="4" t="s">
        <v>8</v>
      </c>
      <c r="C127" s="4" t="s">
        <v>30</v>
      </c>
      <c r="D127" s="4" t="s">
        <v>118</v>
      </c>
      <c r="E127" s="4" t="s">
        <v>119</v>
      </c>
      <c r="F127" s="4" t="s">
        <v>112</v>
      </c>
      <c r="G127" s="7" t="s">
        <v>117</v>
      </c>
      <c r="H127" s="5" t="s">
        <v>602</v>
      </c>
      <c r="I127" s="27">
        <v>228440.56999999998</v>
      </c>
      <c r="J127" s="6">
        <v>1274.95</v>
      </c>
      <c r="K127" s="6">
        <v>92646.63</v>
      </c>
      <c r="L127" s="6">
        <v>81571.08</v>
      </c>
      <c r="M127" s="6"/>
      <c r="N127" s="6"/>
      <c r="O127" s="6"/>
      <c r="P127" s="25">
        <f t="shared" si="4"/>
        <v>403933.23000000004</v>
      </c>
      <c r="Q127" s="6">
        <f t="shared" si="5"/>
        <v>16157.329200000002</v>
      </c>
      <c r="R127" s="6">
        <v>8</v>
      </c>
      <c r="S127" s="25">
        <f t="shared" si="6"/>
        <v>387767.90080000006</v>
      </c>
      <c r="T127" s="6">
        <v>824.75536</v>
      </c>
      <c r="U127" s="4"/>
      <c r="V127" s="6">
        <v>317.33</v>
      </c>
      <c r="W127" s="25">
        <f t="shared" si="7"/>
        <v>1142.08536</v>
      </c>
    </row>
    <row r="128" spans="1:23" ht="24.95" customHeight="1" x14ac:dyDescent="0.25">
      <c r="A128" s="4">
        <v>127</v>
      </c>
      <c r="B128" s="4" t="s">
        <v>8</v>
      </c>
      <c r="C128" s="4" t="s">
        <v>30</v>
      </c>
      <c r="D128" s="4" t="s">
        <v>155</v>
      </c>
      <c r="E128" s="4" t="s">
        <v>156</v>
      </c>
      <c r="F128" s="4" t="s">
        <v>133</v>
      </c>
      <c r="G128" s="7" t="s">
        <v>153</v>
      </c>
      <c r="H128" s="5" t="s">
        <v>154</v>
      </c>
      <c r="I128" s="27">
        <v>295907.88699999999</v>
      </c>
      <c r="J128" s="6">
        <v>7713.511007966863</v>
      </c>
      <c r="K128" s="6">
        <v>84450.96</v>
      </c>
      <c r="L128" s="6">
        <v>84949.84</v>
      </c>
      <c r="M128" s="6"/>
      <c r="N128" s="6"/>
      <c r="O128" s="6"/>
      <c r="P128" s="25">
        <f t="shared" si="4"/>
        <v>473022.19800796686</v>
      </c>
      <c r="Q128" s="6">
        <f t="shared" si="5"/>
        <v>18920.887920318673</v>
      </c>
      <c r="R128" s="6">
        <v>8</v>
      </c>
      <c r="S128" s="25">
        <f t="shared" si="6"/>
        <v>454093.31008764816</v>
      </c>
      <c r="T128" s="6">
        <v>751.79623200000015</v>
      </c>
      <c r="U128" s="4"/>
      <c r="V128" s="6">
        <v>291.02999999999997</v>
      </c>
      <c r="W128" s="25">
        <f t="shared" si="7"/>
        <v>1042.8262320000001</v>
      </c>
    </row>
    <row r="129" spans="1:23" ht="24.95" customHeight="1" x14ac:dyDescent="0.25">
      <c r="A129" s="4">
        <v>128</v>
      </c>
      <c r="B129" s="4" t="s">
        <v>8</v>
      </c>
      <c r="C129" s="4" t="s">
        <v>30</v>
      </c>
      <c r="D129" s="4" t="s">
        <v>181</v>
      </c>
      <c r="E129" s="4" t="s">
        <v>182</v>
      </c>
      <c r="F129" s="4" t="s">
        <v>168</v>
      </c>
      <c r="G129" s="7" t="s">
        <v>180</v>
      </c>
      <c r="H129" s="5" t="s">
        <v>606</v>
      </c>
      <c r="I129" s="27">
        <v>167387.32199999999</v>
      </c>
      <c r="J129" s="6">
        <v>4287.9190401171873</v>
      </c>
      <c r="K129" s="6">
        <v>48104.98</v>
      </c>
      <c r="L129" s="47">
        <v>43147.25</v>
      </c>
      <c r="M129" s="6"/>
      <c r="N129" s="6"/>
      <c r="O129" s="6"/>
      <c r="P129" s="25">
        <f t="shared" si="4"/>
        <v>262927.47104011721</v>
      </c>
      <c r="Q129" s="6">
        <f t="shared" si="5"/>
        <v>10517.098841604688</v>
      </c>
      <c r="R129" s="6">
        <v>10</v>
      </c>
      <c r="S129" s="25">
        <f t="shared" si="6"/>
        <v>252400.37219851252</v>
      </c>
      <c r="T129" s="6">
        <v>428.23836</v>
      </c>
      <c r="U129" s="4"/>
      <c r="V129" s="6">
        <v>174.38</v>
      </c>
      <c r="W129" s="25">
        <f t="shared" si="7"/>
        <v>602.61835999999994</v>
      </c>
    </row>
    <row r="130" spans="1:23" ht="24.95" customHeight="1" x14ac:dyDescent="0.25">
      <c r="A130" s="4">
        <v>129</v>
      </c>
      <c r="B130" s="4" t="s">
        <v>8</v>
      </c>
      <c r="C130" s="4" t="s">
        <v>30</v>
      </c>
      <c r="D130" s="4" t="s">
        <v>183</v>
      </c>
      <c r="E130" s="4" t="s">
        <v>184</v>
      </c>
      <c r="F130" s="4" t="s">
        <v>168</v>
      </c>
      <c r="G130" s="7" t="s">
        <v>185</v>
      </c>
      <c r="H130" s="5" t="s">
        <v>186</v>
      </c>
      <c r="I130" s="27">
        <v>97199.75</v>
      </c>
      <c r="J130" s="6">
        <v>1407.80904606992</v>
      </c>
      <c r="K130" s="6">
        <v>37414.980000000003</v>
      </c>
      <c r="L130" s="6">
        <v>28960.3</v>
      </c>
      <c r="M130" s="6"/>
      <c r="N130" s="6"/>
      <c r="O130" s="6"/>
      <c r="P130" s="25">
        <f t="shared" si="4"/>
        <v>164982.83904606992</v>
      </c>
      <c r="Q130" s="6">
        <f t="shared" si="5"/>
        <v>6599.3135618427968</v>
      </c>
      <c r="R130" s="6">
        <v>8</v>
      </c>
      <c r="S130" s="25">
        <f t="shared" si="6"/>
        <v>158375.52548422711</v>
      </c>
      <c r="T130" s="6">
        <v>350.90000000000003</v>
      </c>
      <c r="U130" s="4"/>
      <c r="V130" s="6">
        <v>140.07</v>
      </c>
      <c r="W130" s="25">
        <f t="shared" si="7"/>
        <v>490.97</v>
      </c>
    </row>
    <row r="131" spans="1:23" ht="24.95" customHeight="1" x14ac:dyDescent="0.25">
      <c r="A131" s="4">
        <v>130</v>
      </c>
      <c r="B131" s="4" t="s">
        <v>8</v>
      </c>
      <c r="C131" s="4" t="s">
        <v>30</v>
      </c>
      <c r="D131" s="4" t="s">
        <v>187</v>
      </c>
      <c r="E131" s="4" t="s">
        <v>188</v>
      </c>
      <c r="F131" s="4" t="s">
        <v>168</v>
      </c>
      <c r="G131" s="7" t="s">
        <v>189</v>
      </c>
      <c r="H131" s="5" t="s">
        <v>190</v>
      </c>
      <c r="I131" s="27">
        <v>96102.173999999999</v>
      </c>
      <c r="J131" s="6">
        <v>3403.399809181537</v>
      </c>
      <c r="K131" s="6">
        <v>23874.32</v>
      </c>
      <c r="L131" s="6">
        <v>0</v>
      </c>
      <c r="M131" s="6"/>
      <c r="N131" s="6"/>
      <c r="O131" s="6"/>
      <c r="P131" s="25">
        <f t="shared" ref="P131:P183" si="8">I131+J131+K131+L131+M131+N131+O131</f>
        <v>123379.89380918152</v>
      </c>
      <c r="Q131" s="6">
        <f t="shared" ref="Q131:Q183" si="9">P131*4%</f>
        <v>4935.1957523672609</v>
      </c>
      <c r="R131" s="6">
        <v>6</v>
      </c>
      <c r="S131" s="25">
        <f t="shared" ref="S131:S183" si="10">P131-Q131-R131</f>
        <v>118438.69805681426</v>
      </c>
      <c r="T131" s="6">
        <v>350.90000000000003</v>
      </c>
      <c r="U131" s="4"/>
      <c r="V131" s="6">
        <v>96.62</v>
      </c>
      <c r="W131" s="25">
        <f t="shared" ref="W131:W178" si="11">T131+U131+V131</f>
        <v>447.52000000000004</v>
      </c>
    </row>
    <row r="132" spans="1:23" ht="24.95" customHeight="1" x14ac:dyDescent="0.25">
      <c r="A132" s="4">
        <v>131</v>
      </c>
      <c r="B132" s="4" t="s">
        <v>8</v>
      </c>
      <c r="C132" s="4" t="s">
        <v>30</v>
      </c>
      <c r="D132" s="4" t="s">
        <v>253</v>
      </c>
      <c r="E132" s="4" t="s">
        <v>254</v>
      </c>
      <c r="F132" s="4" t="s">
        <v>227</v>
      </c>
      <c r="G132" s="7" t="s">
        <v>240</v>
      </c>
      <c r="H132" s="5" t="s">
        <v>255</v>
      </c>
      <c r="I132" s="27">
        <v>300794.255</v>
      </c>
      <c r="J132" s="6">
        <v>5989.8532935858093</v>
      </c>
      <c r="K132" s="6">
        <v>104761.95</v>
      </c>
      <c r="L132" s="6">
        <v>89294.85</v>
      </c>
      <c r="M132" s="6"/>
      <c r="N132" s="6"/>
      <c r="O132" s="6"/>
      <c r="P132" s="25">
        <f t="shared" si="8"/>
        <v>500840.90829358588</v>
      </c>
      <c r="Q132" s="6">
        <f t="shared" si="9"/>
        <v>20033.636331743437</v>
      </c>
      <c r="R132" s="6">
        <v>8</v>
      </c>
      <c r="S132" s="25">
        <f t="shared" si="10"/>
        <v>480799.27196184243</v>
      </c>
      <c r="T132" s="6">
        <v>932.60798399999999</v>
      </c>
      <c r="U132" s="4"/>
      <c r="V132" s="6">
        <v>356.21</v>
      </c>
      <c r="W132" s="25">
        <f t="shared" si="11"/>
        <v>1288.817984</v>
      </c>
    </row>
    <row r="133" spans="1:23" ht="24.95" customHeight="1" x14ac:dyDescent="0.25">
      <c r="A133" s="4">
        <v>132</v>
      </c>
      <c r="B133" s="4" t="s">
        <v>8</v>
      </c>
      <c r="C133" s="4" t="s">
        <v>30</v>
      </c>
      <c r="D133" s="4" t="s">
        <v>326</v>
      </c>
      <c r="E133" s="4" t="s">
        <v>327</v>
      </c>
      <c r="F133" s="4" t="s">
        <v>316</v>
      </c>
      <c r="G133" s="7" t="s">
        <v>328</v>
      </c>
      <c r="H133" s="5" t="s">
        <v>621</v>
      </c>
      <c r="I133" s="27">
        <v>219227.258</v>
      </c>
      <c r="J133" s="6">
        <v>18015.263699540472</v>
      </c>
      <c r="K133" s="6">
        <v>44185.31</v>
      </c>
      <c r="L133" s="6">
        <v>57920.18</v>
      </c>
      <c r="M133" s="6"/>
      <c r="N133" s="6"/>
      <c r="O133" s="6"/>
      <c r="P133" s="25">
        <f t="shared" si="8"/>
        <v>339348.01169954048</v>
      </c>
      <c r="Q133" s="6">
        <f t="shared" si="9"/>
        <v>13573.920467981619</v>
      </c>
      <c r="R133" s="6">
        <v>8</v>
      </c>
      <c r="S133" s="25">
        <f t="shared" si="10"/>
        <v>325766.09123155888</v>
      </c>
      <c r="T133" s="6">
        <v>393.34486399999997</v>
      </c>
      <c r="U133" s="4"/>
      <c r="V133" s="6">
        <v>161.80000000000001</v>
      </c>
      <c r="W133" s="25">
        <f t="shared" si="11"/>
        <v>555.14486399999998</v>
      </c>
    </row>
    <row r="134" spans="1:23" ht="24.95" customHeight="1" x14ac:dyDescent="0.25">
      <c r="A134" s="4">
        <v>133</v>
      </c>
      <c r="B134" s="4" t="s">
        <v>8</v>
      </c>
      <c r="C134" s="4" t="s">
        <v>30</v>
      </c>
      <c r="D134" s="4" t="s">
        <v>329</v>
      </c>
      <c r="E134" s="4" t="s">
        <v>330</v>
      </c>
      <c r="F134" s="4" t="s">
        <v>316</v>
      </c>
      <c r="G134" s="7" t="s">
        <v>324</v>
      </c>
      <c r="H134" s="5" t="s">
        <v>325</v>
      </c>
      <c r="I134" s="27">
        <v>218702.16099999996</v>
      </c>
      <c r="J134" s="6">
        <v>6643.9474810973234</v>
      </c>
      <c r="K134" s="6">
        <v>38127.65</v>
      </c>
      <c r="L134" s="6">
        <v>65642.880000000005</v>
      </c>
      <c r="M134" s="6"/>
      <c r="N134" s="6"/>
      <c r="O134" s="6"/>
      <c r="P134" s="25">
        <f t="shared" si="8"/>
        <v>329116.6384810973</v>
      </c>
      <c r="Q134" s="6">
        <f t="shared" si="9"/>
        <v>13164.665539243892</v>
      </c>
      <c r="R134" s="6">
        <v>8</v>
      </c>
      <c r="S134" s="25">
        <f t="shared" si="10"/>
        <v>315943.9729418534</v>
      </c>
      <c r="T134" s="6">
        <v>350.90000000000003</v>
      </c>
      <c r="U134" s="4"/>
      <c r="V134" s="6">
        <v>142.36000000000001</v>
      </c>
      <c r="W134" s="25">
        <f t="shared" si="11"/>
        <v>493.26000000000005</v>
      </c>
    </row>
    <row r="135" spans="1:23" ht="24.95" customHeight="1" x14ac:dyDescent="0.25">
      <c r="A135" s="4">
        <v>134</v>
      </c>
      <c r="B135" s="4" t="s">
        <v>8</v>
      </c>
      <c r="C135" s="4" t="s">
        <v>30</v>
      </c>
      <c r="D135" s="4" t="s">
        <v>421</v>
      </c>
      <c r="E135" s="4" t="s">
        <v>422</v>
      </c>
      <c r="F135" s="4" t="s">
        <v>342</v>
      </c>
      <c r="G135" s="7" t="s">
        <v>347</v>
      </c>
      <c r="H135" s="5" t="s">
        <v>627</v>
      </c>
      <c r="I135" s="27">
        <v>283523.09900000005</v>
      </c>
      <c r="J135" s="6">
        <v>5817.6117942493984</v>
      </c>
      <c r="K135" s="6">
        <v>88726.96</v>
      </c>
      <c r="L135" s="6">
        <v>99912.58</v>
      </c>
      <c r="M135" s="6"/>
      <c r="N135" s="6"/>
      <c r="O135" s="6"/>
      <c r="P135" s="25">
        <f t="shared" si="8"/>
        <v>477980.25079424947</v>
      </c>
      <c r="Q135" s="6">
        <f t="shared" si="9"/>
        <v>19119.210031769981</v>
      </c>
      <c r="R135" s="6">
        <v>8</v>
      </c>
      <c r="S135" s="25">
        <f t="shared" si="10"/>
        <v>458853.04076247948</v>
      </c>
      <c r="T135" s="6">
        <v>789.86186399999997</v>
      </c>
      <c r="U135" s="4"/>
      <c r="V135" s="6">
        <v>304.75</v>
      </c>
      <c r="W135" s="25">
        <f t="shared" si="11"/>
        <v>1094.611864</v>
      </c>
    </row>
    <row r="136" spans="1:23" ht="24.95" customHeight="1" x14ac:dyDescent="0.25">
      <c r="A136" s="4">
        <v>135</v>
      </c>
      <c r="B136" s="4" t="s">
        <v>8</v>
      </c>
      <c r="C136" s="4" t="s">
        <v>30</v>
      </c>
      <c r="D136" s="4" t="s">
        <v>423</v>
      </c>
      <c r="E136" s="4" t="s">
        <v>424</v>
      </c>
      <c r="F136" s="4" t="s">
        <v>342</v>
      </c>
      <c r="G136" s="7" t="s">
        <v>372</v>
      </c>
      <c r="H136" s="5" t="s">
        <v>628</v>
      </c>
      <c r="I136" s="27">
        <v>278066.84899999999</v>
      </c>
      <c r="J136" s="6">
        <v>7785.6201078820814</v>
      </c>
      <c r="K136" s="6">
        <v>61645.64</v>
      </c>
      <c r="L136" s="47">
        <v>245743.83</v>
      </c>
      <c r="M136" s="6"/>
      <c r="N136" s="6"/>
      <c r="O136" s="6"/>
      <c r="P136" s="25">
        <f t="shared" si="8"/>
        <v>593241.93910788209</v>
      </c>
      <c r="Q136" s="6">
        <f t="shared" si="9"/>
        <v>23729.677564315283</v>
      </c>
      <c r="R136" s="6">
        <v>12</v>
      </c>
      <c r="S136" s="25">
        <f t="shared" si="10"/>
        <v>569500.26154356683</v>
      </c>
      <c r="T136" s="6">
        <v>0</v>
      </c>
      <c r="U136" s="4"/>
      <c r="V136" s="6">
        <v>0</v>
      </c>
      <c r="W136" s="25">
        <f t="shared" si="11"/>
        <v>0</v>
      </c>
    </row>
    <row r="137" spans="1:23" ht="24.95" customHeight="1" x14ac:dyDescent="0.25">
      <c r="A137" s="4">
        <v>136</v>
      </c>
      <c r="B137" s="4" t="s">
        <v>8</v>
      </c>
      <c r="C137" s="4" t="s">
        <v>30</v>
      </c>
      <c r="D137" s="4" t="s">
        <v>425</v>
      </c>
      <c r="E137" s="4" t="s">
        <v>426</v>
      </c>
      <c r="F137" s="4" t="s">
        <v>342</v>
      </c>
      <c r="G137" s="7" t="s">
        <v>378</v>
      </c>
      <c r="H137" s="5" t="s">
        <v>379</v>
      </c>
      <c r="I137" s="27">
        <v>166849.10800000001</v>
      </c>
      <c r="J137" s="6">
        <v>8796.5416359444444</v>
      </c>
      <c r="K137" s="6">
        <v>25655.99</v>
      </c>
      <c r="L137" s="6">
        <v>33304.239999999998</v>
      </c>
      <c r="M137" s="6"/>
      <c r="N137" s="6"/>
      <c r="O137" s="6"/>
      <c r="P137" s="25">
        <f t="shared" si="8"/>
        <v>234605.87963594444</v>
      </c>
      <c r="Q137" s="6">
        <f t="shared" si="9"/>
        <v>9384.2351854377775</v>
      </c>
      <c r="R137" s="6">
        <v>8</v>
      </c>
      <c r="S137" s="25">
        <f t="shared" si="10"/>
        <v>225213.64445050666</v>
      </c>
      <c r="T137" s="6">
        <v>350.90000000000003</v>
      </c>
      <c r="U137" s="4"/>
      <c r="V137" s="6">
        <v>102.34</v>
      </c>
      <c r="W137" s="25">
        <f t="shared" si="11"/>
        <v>453.24</v>
      </c>
    </row>
    <row r="138" spans="1:23" ht="24.95" customHeight="1" x14ac:dyDescent="0.25">
      <c r="A138" s="4">
        <v>137</v>
      </c>
      <c r="B138" s="4" t="s">
        <v>8</v>
      </c>
      <c r="C138" s="4" t="s">
        <v>30</v>
      </c>
      <c r="D138" s="4" t="s">
        <v>427</v>
      </c>
      <c r="E138" s="4" t="s">
        <v>428</v>
      </c>
      <c r="F138" s="4" t="s">
        <v>342</v>
      </c>
      <c r="G138" s="7" t="s">
        <v>365</v>
      </c>
      <c r="H138" s="5" t="s">
        <v>366</v>
      </c>
      <c r="I138" s="27">
        <v>265653.022</v>
      </c>
      <c r="J138" s="6">
        <v>7347.3726376806808</v>
      </c>
      <c r="K138" s="6">
        <v>74117.3</v>
      </c>
      <c r="L138" s="6">
        <v>63712.52</v>
      </c>
      <c r="M138" s="6"/>
      <c r="N138" s="6"/>
      <c r="O138" s="6"/>
      <c r="P138" s="25">
        <f t="shared" si="8"/>
        <v>410830.21463768068</v>
      </c>
      <c r="Q138" s="6">
        <f t="shared" si="9"/>
        <v>16433.208585507229</v>
      </c>
      <c r="R138" s="6">
        <v>8</v>
      </c>
      <c r="S138" s="25">
        <f t="shared" si="10"/>
        <v>394389.00605217344</v>
      </c>
      <c r="T138" s="6">
        <v>659.80428799999993</v>
      </c>
      <c r="U138" s="4"/>
      <c r="V138" s="6">
        <v>257.86</v>
      </c>
      <c r="W138" s="25">
        <f t="shared" si="11"/>
        <v>917.66428799999994</v>
      </c>
    </row>
    <row r="139" spans="1:23" ht="24.95" customHeight="1" x14ac:dyDescent="0.25">
      <c r="A139" s="4">
        <v>138</v>
      </c>
      <c r="B139" s="4" t="s">
        <v>8</v>
      </c>
      <c r="C139" s="4" t="s">
        <v>30</v>
      </c>
      <c r="D139" s="4" t="s">
        <v>429</v>
      </c>
      <c r="E139" s="4" t="s">
        <v>430</v>
      </c>
      <c r="F139" s="4" t="s">
        <v>342</v>
      </c>
      <c r="G139" s="7" t="s">
        <v>350</v>
      </c>
      <c r="H139" s="5" t="s">
        <v>351</v>
      </c>
      <c r="I139" s="27">
        <v>209523</v>
      </c>
      <c r="J139" s="6">
        <v>736.55374853670469</v>
      </c>
      <c r="K139" s="6">
        <v>60576.639999999999</v>
      </c>
      <c r="L139" s="6">
        <v>62988.53</v>
      </c>
      <c r="M139" s="6"/>
      <c r="N139" s="6"/>
      <c r="O139" s="6"/>
      <c r="P139" s="25">
        <f t="shared" si="8"/>
        <v>333824.72374853666</v>
      </c>
      <c r="Q139" s="6">
        <f t="shared" si="9"/>
        <v>13352.988949941468</v>
      </c>
      <c r="R139" s="6">
        <v>8</v>
      </c>
      <c r="S139" s="25">
        <f t="shared" si="10"/>
        <v>320463.73479859519</v>
      </c>
      <c r="T139" s="6">
        <v>0</v>
      </c>
      <c r="U139" s="4"/>
      <c r="V139" s="6">
        <v>0</v>
      </c>
      <c r="W139" s="25">
        <f t="shared" si="11"/>
        <v>0</v>
      </c>
    </row>
    <row r="140" spans="1:23" ht="24.95" customHeight="1" x14ac:dyDescent="0.25">
      <c r="A140" s="4">
        <v>139</v>
      </c>
      <c r="B140" s="4" t="s">
        <v>8</v>
      </c>
      <c r="C140" s="4" t="s">
        <v>30</v>
      </c>
      <c r="D140" s="4" t="s">
        <v>431</v>
      </c>
      <c r="E140" s="4" t="s">
        <v>432</v>
      </c>
      <c r="F140" s="4" t="s">
        <v>342</v>
      </c>
      <c r="G140" s="7" t="s">
        <v>354</v>
      </c>
      <c r="H140" s="5" t="s">
        <v>355</v>
      </c>
      <c r="I140" s="27">
        <v>406603.22199999995</v>
      </c>
      <c r="J140" s="6">
        <v>3848.49</v>
      </c>
      <c r="K140" s="6">
        <v>115808.28</v>
      </c>
      <c r="L140" s="6">
        <v>103774.14</v>
      </c>
      <c r="M140" s="6"/>
      <c r="N140" s="6"/>
      <c r="O140" s="6"/>
      <c r="P140" s="25">
        <f t="shared" si="8"/>
        <v>630034.13199999998</v>
      </c>
      <c r="Q140" s="6">
        <f t="shared" si="9"/>
        <v>25201.365279999998</v>
      </c>
      <c r="R140" s="6">
        <v>8</v>
      </c>
      <c r="S140" s="25">
        <f t="shared" si="10"/>
        <v>604824.76671999996</v>
      </c>
      <c r="T140" s="6">
        <v>1030.9441999999999</v>
      </c>
      <c r="U140" s="4"/>
      <c r="V140" s="6">
        <v>391.66</v>
      </c>
      <c r="W140" s="25">
        <f t="shared" si="11"/>
        <v>1422.6042</v>
      </c>
    </row>
    <row r="141" spans="1:23" ht="24.95" customHeight="1" x14ac:dyDescent="0.25">
      <c r="A141" s="4">
        <v>140</v>
      </c>
      <c r="B141" s="4" t="s">
        <v>8</v>
      </c>
      <c r="C141" s="4" t="s">
        <v>30</v>
      </c>
      <c r="D141" s="4" t="s">
        <v>433</v>
      </c>
      <c r="E141" s="4" t="s">
        <v>434</v>
      </c>
      <c r="F141" s="4" t="s">
        <v>342</v>
      </c>
      <c r="G141" s="7" t="s">
        <v>369</v>
      </c>
      <c r="H141" s="5" t="s">
        <v>370</v>
      </c>
      <c r="I141" s="27">
        <v>165759.43300000002</v>
      </c>
      <c r="J141" s="6">
        <v>11468.617193330661</v>
      </c>
      <c r="K141" s="6">
        <v>33851.65</v>
      </c>
      <c r="L141" s="6">
        <v>36206.15</v>
      </c>
      <c r="M141" s="6"/>
      <c r="N141" s="6"/>
      <c r="O141" s="6"/>
      <c r="P141" s="25">
        <f t="shared" si="8"/>
        <v>247285.85019333067</v>
      </c>
      <c r="Q141" s="6">
        <f t="shared" si="9"/>
        <v>9891.4340077332272</v>
      </c>
      <c r="R141" s="6">
        <v>8</v>
      </c>
      <c r="S141" s="25">
        <f t="shared" si="10"/>
        <v>237386.41618559745</v>
      </c>
      <c r="T141" s="6">
        <v>350.90000000000003</v>
      </c>
      <c r="U141" s="4"/>
      <c r="V141" s="6">
        <v>128.63999999999999</v>
      </c>
      <c r="W141" s="25">
        <f t="shared" si="11"/>
        <v>479.54</v>
      </c>
    </row>
    <row r="142" spans="1:23" ht="24.95" customHeight="1" x14ac:dyDescent="0.25">
      <c r="A142" s="4">
        <v>141</v>
      </c>
      <c r="B142" s="4" t="s">
        <v>8</v>
      </c>
      <c r="C142" s="4" t="s">
        <v>30</v>
      </c>
      <c r="D142" s="4" t="s">
        <v>435</v>
      </c>
      <c r="E142" s="4" t="s">
        <v>436</v>
      </c>
      <c r="F142" s="4" t="s">
        <v>342</v>
      </c>
      <c r="G142" s="7" t="s">
        <v>361</v>
      </c>
      <c r="H142" s="5" t="s">
        <v>362</v>
      </c>
      <c r="I142" s="27">
        <v>171152.353</v>
      </c>
      <c r="J142" s="6">
        <v>438.56868407995125</v>
      </c>
      <c r="K142" s="6">
        <v>22449.010000000002</v>
      </c>
      <c r="L142" s="47">
        <v>57701.04</v>
      </c>
      <c r="M142" s="6"/>
      <c r="N142" s="6"/>
      <c r="O142" s="6"/>
      <c r="P142" s="25">
        <f t="shared" si="8"/>
        <v>251740.97168407997</v>
      </c>
      <c r="Q142" s="6">
        <f t="shared" si="9"/>
        <v>10069.638867363199</v>
      </c>
      <c r="R142" s="6">
        <v>10</v>
      </c>
      <c r="S142" s="25">
        <f t="shared" si="10"/>
        <v>241661.33281671678</v>
      </c>
      <c r="T142" s="6">
        <v>350.90000000000003</v>
      </c>
      <c r="U142" s="4"/>
      <c r="V142" s="6">
        <v>92.04</v>
      </c>
      <c r="W142" s="25">
        <f t="shared" si="11"/>
        <v>442.94000000000005</v>
      </c>
    </row>
    <row r="143" spans="1:23" ht="24.95" customHeight="1" x14ac:dyDescent="0.25">
      <c r="A143" s="4">
        <v>142</v>
      </c>
      <c r="B143" s="4" t="s">
        <v>8</v>
      </c>
      <c r="C143" s="4" t="s">
        <v>30</v>
      </c>
      <c r="D143" s="4" t="s">
        <v>503</v>
      </c>
      <c r="E143" s="4" t="s">
        <v>504</v>
      </c>
      <c r="F143" s="4" t="s">
        <v>476</v>
      </c>
      <c r="G143" s="7" t="s">
        <v>494</v>
      </c>
      <c r="H143" s="5" t="s">
        <v>505</v>
      </c>
      <c r="I143" s="27">
        <v>321271.19400000002</v>
      </c>
      <c r="J143" s="6">
        <v>9892.4986762347544</v>
      </c>
      <c r="K143" s="6">
        <v>81600.3</v>
      </c>
      <c r="L143" s="6">
        <v>82536.259999999995</v>
      </c>
      <c r="M143" s="6"/>
      <c r="N143" s="6"/>
      <c r="O143" s="6"/>
      <c r="P143" s="25">
        <f t="shared" si="8"/>
        <v>495300.25267623476</v>
      </c>
      <c r="Q143" s="6">
        <f t="shared" si="9"/>
        <v>19812.010107049391</v>
      </c>
      <c r="R143" s="6">
        <v>8</v>
      </c>
      <c r="S143" s="25">
        <f t="shared" si="10"/>
        <v>475480.24256918539</v>
      </c>
      <c r="T143" s="6">
        <v>726.41914400000007</v>
      </c>
      <c r="U143" s="4"/>
      <c r="V143" s="6">
        <v>281.88</v>
      </c>
      <c r="W143" s="25">
        <f t="shared" si="11"/>
        <v>1008.2991440000001</v>
      </c>
    </row>
    <row r="144" spans="1:23" ht="24.95" customHeight="1" x14ac:dyDescent="0.25">
      <c r="A144" s="4">
        <v>143</v>
      </c>
      <c r="B144" s="4" t="s">
        <v>8</v>
      </c>
      <c r="C144" s="4" t="s">
        <v>30</v>
      </c>
      <c r="D144" s="4" t="s">
        <v>506</v>
      </c>
      <c r="E144" s="4" t="s">
        <v>507</v>
      </c>
      <c r="F144" s="4" t="s">
        <v>476</v>
      </c>
      <c r="G144" s="7" t="s">
        <v>481</v>
      </c>
      <c r="H144" s="5" t="s">
        <v>508</v>
      </c>
      <c r="I144" s="27">
        <v>132282.99300000002</v>
      </c>
      <c r="J144" s="6">
        <v>5863.1346847226059</v>
      </c>
      <c r="K144" s="6">
        <v>51311.98</v>
      </c>
      <c r="L144" s="47">
        <v>56240.03</v>
      </c>
      <c r="M144" s="6"/>
      <c r="N144" s="6"/>
      <c r="O144" s="6"/>
      <c r="P144" s="25">
        <f t="shared" si="8"/>
        <v>245698.13768472263</v>
      </c>
      <c r="Q144" s="6">
        <f t="shared" si="9"/>
        <v>9827.9255073889053</v>
      </c>
      <c r="R144" s="6">
        <v>12</v>
      </c>
      <c r="S144" s="25">
        <f t="shared" si="10"/>
        <v>235858.21217733374</v>
      </c>
      <c r="T144" s="6">
        <v>456.78758399999998</v>
      </c>
      <c r="U144" s="4"/>
      <c r="V144" s="6">
        <v>184.67</v>
      </c>
      <c r="W144" s="25">
        <f t="shared" si="11"/>
        <v>641.457584</v>
      </c>
    </row>
    <row r="145" spans="1:23" ht="24.95" customHeight="1" x14ac:dyDescent="0.25">
      <c r="A145" s="4">
        <v>144</v>
      </c>
      <c r="B145" s="4" t="s">
        <v>8</v>
      </c>
      <c r="C145" s="4" t="s">
        <v>30</v>
      </c>
      <c r="D145" s="4" t="s">
        <v>509</v>
      </c>
      <c r="E145" s="4" t="s">
        <v>510</v>
      </c>
      <c r="F145" s="4" t="s">
        <v>476</v>
      </c>
      <c r="G145" s="7" t="s">
        <v>185</v>
      </c>
      <c r="H145" s="5" t="s">
        <v>632</v>
      </c>
      <c r="I145" s="27">
        <v>90740.88</v>
      </c>
      <c r="J145" s="6">
        <v>0</v>
      </c>
      <c r="K145" s="6">
        <v>36345.980000000003</v>
      </c>
      <c r="L145" s="6">
        <v>34752.36</v>
      </c>
      <c r="M145" s="6"/>
      <c r="N145" s="6"/>
      <c r="O145" s="6"/>
      <c r="P145" s="25">
        <f t="shared" si="8"/>
        <v>161839.22000000003</v>
      </c>
      <c r="Q145" s="6">
        <f t="shared" si="9"/>
        <v>6473.5688000000009</v>
      </c>
      <c r="R145" s="6">
        <v>6</v>
      </c>
      <c r="S145" s="25">
        <f t="shared" si="10"/>
        <v>155359.65120000002</v>
      </c>
      <c r="T145" s="6">
        <v>350.90000000000003</v>
      </c>
      <c r="U145" s="4"/>
      <c r="V145" s="6">
        <v>136.63999999999999</v>
      </c>
      <c r="W145" s="25">
        <f t="shared" si="11"/>
        <v>487.54</v>
      </c>
    </row>
    <row r="146" spans="1:23" ht="24.95" customHeight="1" x14ac:dyDescent="0.25">
      <c r="A146" s="4">
        <v>145</v>
      </c>
      <c r="B146" s="4" t="s">
        <v>8</v>
      </c>
      <c r="C146" s="4" t="s">
        <v>30</v>
      </c>
      <c r="D146" s="4" t="s">
        <v>511</v>
      </c>
      <c r="E146" s="4" t="s">
        <v>512</v>
      </c>
      <c r="F146" s="4" t="s">
        <v>476</v>
      </c>
      <c r="G146" s="7" t="s">
        <v>513</v>
      </c>
      <c r="H146" s="5" t="s">
        <v>514</v>
      </c>
      <c r="I146" s="27">
        <v>64778.720000000001</v>
      </c>
      <c r="J146" s="6">
        <v>0</v>
      </c>
      <c r="K146" s="6">
        <v>24586.99</v>
      </c>
      <c r="L146" s="6">
        <v>0</v>
      </c>
      <c r="M146" s="6"/>
      <c r="N146" s="6"/>
      <c r="O146" s="6"/>
      <c r="P146" s="25">
        <f t="shared" si="8"/>
        <v>89365.71</v>
      </c>
      <c r="Q146" s="6">
        <f t="shared" si="9"/>
        <v>3574.6284000000005</v>
      </c>
      <c r="R146" s="6">
        <v>4</v>
      </c>
      <c r="S146" s="25">
        <f t="shared" si="10"/>
        <v>85787.081600000005</v>
      </c>
      <c r="T146" s="6">
        <v>350.90000000000003</v>
      </c>
      <c r="U146" s="4"/>
      <c r="V146" s="6">
        <v>98.91</v>
      </c>
      <c r="W146" s="25">
        <f t="shared" si="11"/>
        <v>449.81000000000006</v>
      </c>
    </row>
    <row r="147" spans="1:23" ht="24.95" customHeight="1" x14ac:dyDescent="0.25">
      <c r="A147" s="4">
        <v>146</v>
      </c>
      <c r="B147" s="4" t="s">
        <v>8</v>
      </c>
      <c r="C147" s="4" t="s">
        <v>30</v>
      </c>
      <c r="D147" s="4" t="s">
        <v>532</v>
      </c>
      <c r="E147" s="4" t="s">
        <v>533</v>
      </c>
      <c r="F147" s="4" t="s">
        <v>525</v>
      </c>
      <c r="G147" s="7" t="s">
        <v>534</v>
      </c>
      <c r="H147" s="5" t="s">
        <v>535</v>
      </c>
      <c r="I147" s="27">
        <v>254896.139</v>
      </c>
      <c r="J147" s="6">
        <v>7682.8429823531005</v>
      </c>
      <c r="K147" s="6">
        <v>60220.31</v>
      </c>
      <c r="L147" s="47">
        <v>86496.27</v>
      </c>
      <c r="M147" s="6"/>
      <c r="N147" s="6"/>
      <c r="O147" s="6"/>
      <c r="P147" s="25">
        <f t="shared" si="8"/>
        <v>409295.5619823531</v>
      </c>
      <c r="Q147" s="6">
        <f t="shared" si="9"/>
        <v>16371.822479294124</v>
      </c>
      <c r="R147" s="6">
        <v>10</v>
      </c>
      <c r="S147" s="25">
        <f t="shared" si="10"/>
        <v>392913.73950305895</v>
      </c>
      <c r="T147" s="6">
        <v>536.09098399999993</v>
      </c>
      <c r="U147" s="4"/>
      <c r="V147" s="6">
        <v>213.26</v>
      </c>
      <c r="W147" s="25">
        <f t="shared" si="11"/>
        <v>749.35098399999993</v>
      </c>
    </row>
    <row r="148" spans="1:23" ht="24.95" customHeight="1" x14ac:dyDescent="0.25">
      <c r="A148" s="4">
        <v>147</v>
      </c>
      <c r="B148" s="4" t="s">
        <v>8</v>
      </c>
      <c r="C148" s="4" t="s">
        <v>30</v>
      </c>
      <c r="D148" s="4" t="s">
        <v>700</v>
      </c>
      <c r="E148" s="4" t="s">
        <v>701</v>
      </c>
      <c r="F148" s="4" t="s">
        <v>571</v>
      </c>
      <c r="G148" s="42" t="s">
        <v>702</v>
      </c>
      <c r="H148" s="5" t="s">
        <v>706</v>
      </c>
      <c r="I148" s="27"/>
      <c r="J148" s="6"/>
      <c r="K148" s="6">
        <v>25299.66</v>
      </c>
      <c r="L148" s="6"/>
      <c r="M148" s="6"/>
      <c r="N148" s="6"/>
      <c r="O148" s="6"/>
      <c r="P148" s="25">
        <f t="shared" si="8"/>
        <v>25299.66</v>
      </c>
      <c r="Q148" s="6">
        <f t="shared" si="9"/>
        <v>1011.9864</v>
      </c>
      <c r="R148" s="6">
        <v>2</v>
      </c>
      <c r="S148" s="25">
        <f t="shared" si="10"/>
        <v>24285.673599999998</v>
      </c>
      <c r="T148" s="4"/>
      <c r="U148" s="4"/>
      <c r="V148" s="6">
        <v>101.19</v>
      </c>
      <c r="W148" s="25">
        <f t="shared" si="11"/>
        <v>101.19</v>
      </c>
    </row>
    <row r="149" spans="1:23" ht="24.95" customHeight="1" x14ac:dyDescent="0.25">
      <c r="A149" s="4">
        <v>148</v>
      </c>
      <c r="B149" s="4" t="s">
        <v>8</v>
      </c>
      <c r="C149" s="4" t="s">
        <v>34</v>
      </c>
      <c r="D149" s="4" t="s">
        <v>35</v>
      </c>
      <c r="E149" s="4" t="s">
        <v>36</v>
      </c>
      <c r="F149" s="4" t="s">
        <v>24</v>
      </c>
      <c r="G149" s="7" t="s">
        <v>33</v>
      </c>
      <c r="H149" s="5" t="s">
        <v>594</v>
      </c>
      <c r="I149" s="27">
        <v>27378.84</v>
      </c>
      <c r="J149" s="6">
        <v>8240.7079771025037</v>
      </c>
      <c r="K149" s="27">
        <v>75898.97</v>
      </c>
      <c r="L149" s="6"/>
      <c r="M149" s="6"/>
      <c r="N149" s="6"/>
      <c r="O149" s="6"/>
      <c r="P149" s="25">
        <f t="shared" si="8"/>
        <v>111518.51797710251</v>
      </c>
      <c r="Q149" s="6">
        <f t="shared" si="9"/>
        <v>4460.7407190841004</v>
      </c>
      <c r="R149" s="6">
        <v>6</v>
      </c>
      <c r="S149" s="25">
        <f t="shared" si="10"/>
        <v>107051.77725801841</v>
      </c>
      <c r="T149" s="6">
        <v>675.66496800000004</v>
      </c>
      <c r="U149" s="4"/>
      <c r="V149" s="6">
        <v>263.58</v>
      </c>
      <c r="W149" s="25">
        <f t="shared" si="11"/>
        <v>939.24496799999997</v>
      </c>
    </row>
    <row r="150" spans="1:23" ht="24.95" customHeight="1" x14ac:dyDescent="0.25">
      <c r="A150" s="4">
        <v>149</v>
      </c>
      <c r="B150" s="4" t="s">
        <v>8</v>
      </c>
      <c r="C150" s="4" t="s">
        <v>34</v>
      </c>
      <c r="D150" s="4" t="s">
        <v>75</v>
      </c>
      <c r="E150" s="4" t="s">
        <v>76</v>
      </c>
      <c r="F150" s="4" t="s">
        <v>51</v>
      </c>
      <c r="G150" s="7" t="s">
        <v>71</v>
      </c>
      <c r="H150" s="5" t="s">
        <v>72</v>
      </c>
      <c r="I150" s="27">
        <v>9342.840000000002</v>
      </c>
      <c r="J150" s="6">
        <v>1783.6121856019656</v>
      </c>
      <c r="K150" s="27">
        <v>26012.32</v>
      </c>
      <c r="L150" s="6"/>
      <c r="M150" s="6"/>
      <c r="N150" s="6"/>
      <c r="O150" s="6"/>
      <c r="P150" s="25">
        <f t="shared" si="8"/>
        <v>37138.772185601963</v>
      </c>
      <c r="Q150" s="6">
        <f t="shared" si="9"/>
        <v>1485.5508874240786</v>
      </c>
      <c r="R150" s="6">
        <v>6</v>
      </c>
      <c r="S150" s="25">
        <f t="shared" si="10"/>
        <v>35647.221298177887</v>
      </c>
      <c r="T150" s="6">
        <v>350.90000000000003</v>
      </c>
      <c r="U150" s="4"/>
      <c r="V150" s="6">
        <v>103.48</v>
      </c>
      <c r="W150" s="25">
        <f t="shared" si="11"/>
        <v>454.38000000000005</v>
      </c>
    </row>
    <row r="151" spans="1:23" ht="24.95" customHeight="1" x14ac:dyDescent="0.25">
      <c r="A151" s="4">
        <v>150</v>
      </c>
      <c r="B151" s="4" t="s">
        <v>8</v>
      </c>
      <c r="C151" s="4" t="s">
        <v>34</v>
      </c>
      <c r="D151" s="4" t="s">
        <v>120</v>
      </c>
      <c r="E151" s="4" t="s">
        <v>121</v>
      </c>
      <c r="F151" s="4" t="s">
        <v>112</v>
      </c>
      <c r="G151" s="7" t="s">
        <v>117</v>
      </c>
      <c r="H151" s="5" t="s">
        <v>602</v>
      </c>
      <c r="I151" s="27">
        <v>24029.68</v>
      </c>
      <c r="J151" s="41">
        <v>0</v>
      </c>
      <c r="K151" s="27">
        <v>74829.97</v>
      </c>
      <c r="L151" s="6"/>
      <c r="M151" s="6"/>
      <c r="N151" s="6"/>
      <c r="O151" s="6"/>
      <c r="P151" s="25">
        <f t="shared" si="8"/>
        <v>98859.65</v>
      </c>
      <c r="Q151" s="6">
        <f t="shared" si="9"/>
        <v>3954.386</v>
      </c>
      <c r="R151" s="6">
        <v>4</v>
      </c>
      <c r="S151" s="25">
        <f t="shared" si="10"/>
        <v>94901.263999999996</v>
      </c>
      <c r="T151" s="6">
        <v>666.14856000000009</v>
      </c>
      <c r="U151" s="4"/>
      <c r="V151" s="6">
        <v>260.14999999999998</v>
      </c>
      <c r="W151" s="25">
        <f t="shared" si="11"/>
        <v>926.29856000000007</v>
      </c>
    </row>
    <row r="152" spans="1:23" ht="24.95" customHeight="1" x14ac:dyDescent="0.25">
      <c r="A152" s="4">
        <v>151</v>
      </c>
      <c r="B152" s="4" t="s">
        <v>8</v>
      </c>
      <c r="C152" s="4" t="s">
        <v>34</v>
      </c>
      <c r="D152" s="4" t="s">
        <v>157</v>
      </c>
      <c r="E152" s="4" t="s">
        <v>158</v>
      </c>
      <c r="F152" s="4" t="s">
        <v>133</v>
      </c>
      <c r="G152" s="7" t="s">
        <v>153</v>
      </c>
      <c r="H152" s="5" t="s">
        <v>604</v>
      </c>
      <c r="I152" s="27">
        <v>28920.759999999995</v>
      </c>
      <c r="J152" s="6">
        <v>12983.42187613641</v>
      </c>
      <c r="K152" s="27">
        <v>85163.63</v>
      </c>
      <c r="L152" s="6"/>
      <c r="M152" s="6"/>
      <c r="N152" s="6"/>
      <c r="O152" s="6"/>
      <c r="P152" s="25">
        <f t="shared" si="8"/>
        <v>127067.8118761364</v>
      </c>
      <c r="Q152" s="6">
        <f t="shared" si="9"/>
        <v>5082.7124750454559</v>
      </c>
      <c r="R152" s="6">
        <v>6</v>
      </c>
      <c r="S152" s="25">
        <f t="shared" si="10"/>
        <v>121979.09940109095</v>
      </c>
      <c r="T152" s="6">
        <v>758.14050400000008</v>
      </c>
      <c r="U152" s="4"/>
      <c r="V152" s="6">
        <v>293.31</v>
      </c>
      <c r="W152" s="25">
        <f t="shared" si="11"/>
        <v>1051.4505040000001</v>
      </c>
    </row>
    <row r="153" spans="1:23" ht="24.95" customHeight="1" x14ac:dyDescent="0.25">
      <c r="A153" s="4">
        <v>152</v>
      </c>
      <c r="B153" s="4" t="s">
        <v>8</v>
      </c>
      <c r="C153" s="4" t="s">
        <v>34</v>
      </c>
      <c r="D153" s="4" t="s">
        <v>191</v>
      </c>
      <c r="E153" s="4" t="s">
        <v>192</v>
      </c>
      <c r="F153" s="4" t="s">
        <v>168</v>
      </c>
      <c r="G153" s="7" t="s">
        <v>193</v>
      </c>
      <c r="H153" s="5" t="s">
        <v>607</v>
      </c>
      <c r="I153" s="27">
        <v>15437.480000000001</v>
      </c>
      <c r="J153" s="6">
        <v>4581.1697385762855</v>
      </c>
      <c r="K153" s="27">
        <v>39196.65</v>
      </c>
      <c r="L153" s="6">
        <v>4986.41</v>
      </c>
      <c r="M153" s="6"/>
      <c r="N153" s="6"/>
      <c r="O153" s="6"/>
      <c r="P153" s="25">
        <f t="shared" si="8"/>
        <v>64201.70973857629</v>
      </c>
      <c r="Q153" s="6">
        <f t="shared" si="9"/>
        <v>2568.0683895430516</v>
      </c>
      <c r="R153" s="6">
        <v>8</v>
      </c>
      <c r="S153" s="25">
        <f t="shared" si="10"/>
        <v>61625.641349033242</v>
      </c>
      <c r="T153" s="6">
        <v>350.90000000000003</v>
      </c>
      <c r="U153" s="4"/>
      <c r="V153" s="6">
        <v>145.79</v>
      </c>
      <c r="W153" s="25">
        <f t="shared" si="11"/>
        <v>496.69000000000005</v>
      </c>
    </row>
    <row r="154" spans="1:23" ht="24.95" customHeight="1" x14ac:dyDescent="0.25">
      <c r="A154" s="4">
        <v>153</v>
      </c>
      <c r="B154" s="4" t="s">
        <v>8</v>
      </c>
      <c r="C154" s="4" t="s">
        <v>34</v>
      </c>
      <c r="D154" s="4" t="s">
        <v>194</v>
      </c>
      <c r="E154" s="4" t="s">
        <v>195</v>
      </c>
      <c r="F154" s="4" t="s">
        <v>168</v>
      </c>
      <c r="G154" s="7" t="s">
        <v>185</v>
      </c>
      <c r="H154" s="5" t="s">
        <v>186</v>
      </c>
      <c r="I154" s="27">
        <v>8824.4800000000014</v>
      </c>
      <c r="J154" s="6">
        <v>0</v>
      </c>
      <c r="K154" s="27">
        <v>23161.66</v>
      </c>
      <c r="L154" s="6"/>
      <c r="M154" s="6"/>
      <c r="N154" s="6"/>
      <c r="O154" s="6"/>
      <c r="P154" s="25">
        <f t="shared" si="8"/>
        <v>31986.14</v>
      </c>
      <c r="Q154" s="6">
        <f t="shared" si="9"/>
        <v>1279.4456</v>
      </c>
      <c r="R154" s="6">
        <v>4</v>
      </c>
      <c r="S154" s="25">
        <f t="shared" si="10"/>
        <v>30702.6944</v>
      </c>
      <c r="T154" s="6">
        <v>350.90000000000003</v>
      </c>
      <c r="U154" s="4"/>
      <c r="V154" s="6">
        <v>94.33</v>
      </c>
      <c r="W154" s="25">
        <f t="shared" si="11"/>
        <v>445.23</v>
      </c>
    </row>
    <row r="155" spans="1:23" ht="24.95" customHeight="1" x14ac:dyDescent="0.25">
      <c r="A155" s="4">
        <v>154</v>
      </c>
      <c r="B155" s="4" t="s">
        <v>8</v>
      </c>
      <c r="C155" s="4" t="s">
        <v>34</v>
      </c>
      <c r="D155" s="4" t="s">
        <v>256</v>
      </c>
      <c r="E155" s="4" t="s">
        <v>257</v>
      </c>
      <c r="F155" s="4" t="s">
        <v>227</v>
      </c>
      <c r="G155" s="7" t="s">
        <v>240</v>
      </c>
      <c r="H155" s="5" t="s">
        <v>255</v>
      </c>
      <c r="I155" s="27">
        <v>29311.760000000006</v>
      </c>
      <c r="J155" s="6">
        <v>2823.5147791164659</v>
      </c>
      <c r="K155" s="27">
        <v>88726.94</v>
      </c>
      <c r="L155" s="6"/>
      <c r="M155" s="6"/>
      <c r="N155" s="6"/>
      <c r="O155" s="6"/>
      <c r="P155" s="25">
        <f t="shared" si="8"/>
        <v>120862.21477911648</v>
      </c>
      <c r="Q155" s="6">
        <f t="shared" si="9"/>
        <v>4834.4885911646588</v>
      </c>
      <c r="R155" s="6">
        <v>6</v>
      </c>
      <c r="S155" s="25">
        <f t="shared" si="10"/>
        <v>116021.72618795182</v>
      </c>
      <c r="T155" s="6">
        <v>789.86186399999997</v>
      </c>
      <c r="U155" s="4"/>
      <c r="V155" s="6">
        <v>304.75</v>
      </c>
      <c r="W155" s="25">
        <f t="shared" si="11"/>
        <v>1094.611864</v>
      </c>
    </row>
    <row r="156" spans="1:23" ht="24.95" customHeight="1" x14ac:dyDescent="0.25">
      <c r="A156" s="4">
        <v>155</v>
      </c>
      <c r="B156" s="4" t="s">
        <v>8</v>
      </c>
      <c r="C156" s="4" t="s">
        <v>34</v>
      </c>
      <c r="D156" s="4" t="s">
        <v>437</v>
      </c>
      <c r="E156" s="4" t="s">
        <v>438</v>
      </c>
      <c r="F156" s="4" t="s">
        <v>342</v>
      </c>
      <c r="G156" s="7" t="s">
        <v>372</v>
      </c>
      <c r="H156" s="5" t="s">
        <v>439</v>
      </c>
      <c r="I156" s="27">
        <v>17950.099999999999</v>
      </c>
      <c r="J156" s="6">
        <v>4981.9708441230041</v>
      </c>
      <c r="K156" s="27">
        <v>48104.98</v>
      </c>
      <c r="L156" s="47">
        <v>28052.39</v>
      </c>
      <c r="M156" s="6"/>
      <c r="N156" s="6"/>
      <c r="O156" s="6"/>
      <c r="P156" s="25">
        <f t="shared" si="8"/>
        <v>99089.440844123004</v>
      </c>
      <c r="Q156" s="6">
        <f t="shared" si="9"/>
        <v>3963.5776337649204</v>
      </c>
      <c r="R156" s="6">
        <v>10</v>
      </c>
      <c r="S156" s="25">
        <f t="shared" si="10"/>
        <v>95115.863210358089</v>
      </c>
      <c r="T156" s="6">
        <v>0</v>
      </c>
      <c r="U156" s="4"/>
      <c r="V156" s="6">
        <v>0</v>
      </c>
      <c r="W156" s="25">
        <f t="shared" si="11"/>
        <v>0</v>
      </c>
    </row>
    <row r="157" spans="1:23" ht="24.95" customHeight="1" x14ac:dyDescent="0.25">
      <c r="A157" s="4">
        <v>156</v>
      </c>
      <c r="B157" s="4" t="s">
        <v>8</v>
      </c>
      <c r="C157" s="4" t="s">
        <v>34</v>
      </c>
      <c r="D157" s="4" t="s">
        <v>440</v>
      </c>
      <c r="E157" s="4" t="s">
        <v>441</v>
      </c>
      <c r="F157" s="4" t="s">
        <v>342</v>
      </c>
      <c r="G157" s="7" t="s">
        <v>369</v>
      </c>
      <c r="H157" s="5" t="s">
        <v>370</v>
      </c>
      <c r="I157" s="27">
        <v>12200.18</v>
      </c>
      <c r="J157" s="6">
        <v>6689.1032982455436</v>
      </c>
      <c r="K157" s="27">
        <v>32069.99</v>
      </c>
      <c r="L157" s="6"/>
      <c r="M157" s="6"/>
      <c r="N157" s="6"/>
      <c r="O157" s="6"/>
      <c r="P157" s="25">
        <f t="shared" si="8"/>
        <v>50959.273298245549</v>
      </c>
      <c r="Q157" s="6">
        <f t="shared" si="9"/>
        <v>2038.3709319298221</v>
      </c>
      <c r="R157" s="6">
        <v>6</v>
      </c>
      <c r="S157" s="25">
        <f t="shared" si="10"/>
        <v>48914.902366315728</v>
      </c>
      <c r="T157" s="6">
        <v>350.90000000000003</v>
      </c>
      <c r="U157" s="4"/>
      <c r="V157" s="6">
        <v>122.92</v>
      </c>
      <c r="W157" s="25">
        <f t="shared" si="11"/>
        <v>473.82000000000005</v>
      </c>
    </row>
    <row r="158" spans="1:23" ht="24.95" customHeight="1" x14ac:dyDescent="0.25">
      <c r="A158" s="4">
        <v>157</v>
      </c>
      <c r="B158" s="4" t="s">
        <v>8</v>
      </c>
      <c r="C158" s="4" t="s">
        <v>34</v>
      </c>
      <c r="D158" s="4" t="s">
        <v>442</v>
      </c>
      <c r="E158" s="4" t="s">
        <v>443</v>
      </c>
      <c r="F158" s="4" t="s">
        <v>342</v>
      </c>
      <c r="G158" s="7" t="s">
        <v>354</v>
      </c>
      <c r="H158" s="5" t="s">
        <v>355</v>
      </c>
      <c r="I158" s="27">
        <v>24778.560000000001</v>
      </c>
      <c r="J158" s="6">
        <v>2473.9869872876857</v>
      </c>
      <c r="K158" s="27">
        <v>74473.63</v>
      </c>
      <c r="L158" s="6"/>
      <c r="M158" s="6"/>
      <c r="N158" s="6"/>
      <c r="O158" s="6"/>
      <c r="P158" s="25">
        <f t="shared" si="8"/>
        <v>101726.17698728769</v>
      </c>
      <c r="Q158" s="6">
        <f t="shared" si="9"/>
        <v>4069.0470794915077</v>
      </c>
      <c r="R158" s="6">
        <v>6</v>
      </c>
      <c r="S158" s="25">
        <f t="shared" si="10"/>
        <v>97651.129907796188</v>
      </c>
      <c r="T158" s="6">
        <v>662.97642400000007</v>
      </c>
      <c r="U158" s="4"/>
      <c r="V158" s="6">
        <v>259.01</v>
      </c>
      <c r="W158" s="25">
        <f t="shared" si="11"/>
        <v>921.98642400000006</v>
      </c>
    </row>
    <row r="159" spans="1:23" ht="24.95" customHeight="1" x14ac:dyDescent="0.25">
      <c r="A159" s="4">
        <v>158</v>
      </c>
      <c r="B159" s="4" t="s">
        <v>8</v>
      </c>
      <c r="C159" s="4" t="s">
        <v>34</v>
      </c>
      <c r="D159" s="4" t="s">
        <v>444</v>
      </c>
      <c r="E159" s="4" t="s">
        <v>445</v>
      </c>
      <c r="F159" s="4" t="s">
        <v>342</v>
      </c>
      <c r="G159" s="7" t="s">
        <v>347</v>
      </c>
      <c r="H159" s="5" t="s">
        <v>627</v>
      </c>
      <c r="I159" s="27">
        <v>16652.079999999998</v>
      </c>
      <c r="J159" s="6">
        <v>5950.857678221053</v>
      </c>
      <c r="K159" s="27">
        <v>44541.65</v>
      </c>
      <c r="L159" s="6"/>
      <c r="M159" s="6"/>
      <c r="N159" s="6"/>
      <c r="O159" s="6"/>
      <c r="P159" s="25">
        <f t="shared" si="8"/>
        <v>67144.587678221054</v>
      </c>
      <c r="Q159" s="6">
        <f t="shared" si="9"/>
        <v>2685.7835071288423</v>
      </c>
      <c r="R159" s="6">
        <v>6</v>
      </c>
      <c r="S159" s="25">
        <f t="shared" si="10"/>
        <v>64452.804171092212</v>
      </c>
      <c r="T159" s="6">
        <v>396.51700000000005</v>
      </c>
      <c r="U159" s="4"/>
      <c r="V159" s="6">
        <v>162.94999999999999</v>
      </c>
      <c r="W159" s="25">
        <f t="shared" si="11"/>
        <v>559.4670000000001</v>
      </c>
    </row>
    <row r="160" spans="1:23" ht="24.95" customHeight="1" x14ac:dyDescent="0.25">
      <c r="A160" s="4">
        <v>159</v>
      </c>
      <c r="B160" s="4" t="s">
        <v>8</v>
      </c>
      <c r="C160" s="4" t="s">
        <v>34</v>
      </c>
      <c r="D160" s="4" t="s">
        <v>446</v>
      </c>
      <c r="E160" s="4" t="s">
        <v>447</v>
      </c>
      <c r="F160" s="4" t="s">
        <v>342</v>
      </c>
      <c r="G160" s="7" t="s">
        <v>350</v>
      </c>
      <c r="H160" s="5" t="s">
        <v>351</v>
      </c>
      <c r="I160" s="27">
        <v>17361.48</v>
      </c>
      <c r="J160" s="6">
        <v>7325.7647310273205</v>
      </c>
      <c r="K160" s="27">
        <v>46679.65</v>
      </c>
      <c r="L160" s="6"/>
      <c r="M160" s="6"/>
      <c r="N160" s="6"/>
      <c r="O160" s="6"/>
      <c r="P160" s="25">
        <f t="shared" si="8"/>
        <v>71366.894731027322</v>
      </c>
      <c r="Q160" s="6">
        <f t="shared" si="9"/>
        <v>2854.6757892410928</v>
      </c>
      <c r="R160" s="6">
        <v>6</v>
      </c>
      <c r="S160" s="25">
        <f t="shared" si="10"/>
        <v>68506.218941786225</v>
      </c>
      <c r="T160" s="6">
        <v>0</v>
      </c>
      <c r="U160" s="4"/>
      <c r="V160" s="6">
        <v>0</v>
      </c>
      <c r="W160" s="25">
        <f t="shared" si="11"/>
        <v>0</v>
      </c>
    </row>
    <row r="161" spans="1:23" ht="24.95" customHeight="1" x14ac:dyDescent="0.25">
      <c r="A161" s="4">
        <v>160</v>
      </c>
      <c r="B161" s="4" t="s">
        <v>8</v>
      </c>
      <c r="C161" s="4" t="s">
        <v>34</v>
      </c>
      <c r="D161" s="4" t="s">
        <v>448</v>
      </c>
      <c r="E161" s="4" t="s">
        <v>449</v>
      </c>
      <c r="F161" s="4" t="s">
        <v>342</v>
      </c>
      <c r="G161" s="7" t="s">
        <v>365</v>
      </c>
      <c r="H161" s="5" t="s">
        <v>366</v>
      </c>
      <c r="I161" s="27">
        <v>15830.600000000002</v>
      </c>
      <c r="J161" s="6">
        <v>7743.3635753750223</v>
      </c>
      <c r="K161" s="27">
        <v>39552.980000000003</v>
      </c>
      <c r="L161" s="6"/>
      <c r="M161" s="6"/>
      <c r="N161" s="6"/>
      <c r="O161" s="6"/>
      <c r="P161" s="25">
        <f t="shared" si="8"/>
        <v>63126.943575375029</v>
      </c>
      <c r="Q161" s="6">
        <f t="shared" si="9"/>
        <v>2525.077743015001</v>
      </c>
      <c r="R161" s="6">
        <v>6</v>
      </c>
      <c r="S161" s="25">
        <f t="shared" si="10"/>
        <v>60595.865832360025</v>
      </c>
      <c r="T161" s="6">
        <v>352.10709600000001</v>
      </c>
      <c r="U161" s="4"/>
      <c r="V161" s="6">
        <v>146.94</v>
      </c>
      <c r="W161" s="25">
        <f t="shared" si="11"/>
        <v>499.04709600000001</v>
      </c>
    </row>
    <row r="162" spans="1:23" ht="24.95" customHeight="1" x14ac:dyDescent="0.25">
      <c r="A162" s="4">
        <v>161</v>
      </c>
      <c r="B162" s="4" t="s">
        <v>8</v>
      </c>
      <c r="C162" s="4" t="s">
        <v>34</v>
      </c>
      <c r="D162" s="4" t="s">
        <v>450</v>
      </c>
      <c r="E162" s="4" t="s">
        <v>451</v>
      </c>
      <c r="F162" s="4" t="s">
        <v>342</v>
      </c>
      <c r="G162" s="7" t="s">
        <v>361</v>
      </c>
      <c r="H162" s="5" t="s">
        <v>362</v>
      </c>
      <c r="I162" s="27">
        <v>9294.44</v>
      </c>
      <c r="J162" s="6">
        <v>1185.7093096158733</v>
      </c>
      <c r="K162" s="27">
        <v>22448.99</v>
      </c>
      <c r="L162" s="6"/>
      <c r="M162" s="6"/>
      <c r="N162" s="6"/>
      <c r="O162" s="6"/>
      <c r="P162" s="25">
        <f t="shared" si="8"/>
        <v>32929.139309615872</v>
      </c>
      <c r="Q162" s="6">
        <f t="shared" si="9"/>
        <v>1317.165572384635</v>
      </c>
      <c r="R162" s="6">
        <v>6</v>
      </c>
      <c r="S162" s="25">
        <f t="shared" si="10"/>
        <v>31605.973737231237</v>
      </c>
      <c r="T162" s="6">
        <v>350.90000000000003</v>
      </c>
      <c r="U162" s="4"/>
      <c r="V162" s="6">
        <v>92.04</v>
      </c>
      <c r="W162" s="25">
        <f t="shared" si="11"/>
        <v>442.94000000000005</v>
      </c>
    </row>
    <row r="163" spans="1:23" ht="24.95" customHeight="1" x14ac:dyDescent="0.25">
      <c r="A163" s="4">
        <v>162</v>
      </c>
      <c r="B163" s="4" t="s">
        <v>8</v>
      </c>
      <c r="C163" s="4" t="s">
        <v>34</v>
      </c>
      <c r="D163" s="4" t="s">
        <v>515</v>
      </c>
      <c r="E163" s="4" t="s">
        <v>516</v>
      </c>
      <c r="F163" s="4" t="s">
        <v>476</v>
      </c>
      <c r="G163" s="7" t="s">
        <v>185</v>
      </c>
      <c r="H163" s="5" t="s">
        <v>632</v>
      </c>
      <c r="I163" s="27">
        <v>12973.26</v>
      </c>
      <c r="J163" s="6">
        <v>1480.0184538964622</v>
      </c>
      <c r="K163" s="27">
        <v>33495.32</v>
      </c>
      <c r="L163" s="6"/>
      <c r="M163" s="6"/>
      <c r="N163" s="6"/>
      <c r="O163" s="6"/>
      <c r="P163" s="25">
        <f t="shared" si="8"/>
        <v>47948.598453896462</v>
      </c>
      <c r="Q163" s="6">
        <f t="shared" si="9"/>
        <v>1917.9439381558586</v>
      </c>
      <c r="R163" s="6">
        <v>6</v>
      </c>
      <c r="S163" s="25">
        <f t="shared" si="10"/>
        <v>46024.654515740607</v>
      </c>
      <c r="T163" s="6">
        <v>350.90000000000003</v>
      </c>
      <c r="U163" s="4"/>
      <c r="V163" s="6">
        <v>127.5</v>
      </c>
      <c r="W163" s="25">
        <f t="shared" si="11"/>
        <v>478.40000000000003</v>
      </c>
    </row>
    <row r="164" spans="1:23" ht="24.95" customHeight="1" x14ac:dyDescent="0.25">
      <c r="A164" s="4">
        <v>163</v>
      </c>
      <c r="B164" s="4" t="s">
        <v>8</v>
      </c>
      <c r="C164" s="4" t="s">
        <v>34</v>
      </c>
      <c r="D164" s="4" t="s">
        <v>517</v>
      </c>
      <c r="E164" s="4" t="s">
        <v>518</v>
      </c>
      <c r="F164" s="4" t="s">
        <v>476</v>
      </c>
      <c r="G164" s="7" t="s">
        <v>481</v>
      </c>
      <c r="H164" s="5" t="s">
        <v>508</v>
      </c>
      <c r="I164" s="27">
        <v>11776.28</v>
      </c>
      <c r="J164" s="6">
        <v>1570.7715530338937</v>
      </c>
      <c r="K164" s="27">
        <v>30288.32</v>
      </c>
      <c r="L164" s="6">
        <v>1546.41</v>
      </c>
      <c r="M164" s="6"/>
      <c r="N164" s="6"/>
      <c r="O164" s="6"/>
      <c r="P164" s="25">
        <f t="shared" si="8"/>
        <v>45181.781553033899</v>
      </c>
      <c r="Q164" s="6">
        <f t="shared" si="9"/>
        <v>1807.2712621213559</v>
      </c>
      <c r="R164" s="6">
        <v>8</v>
      </c>
      <c r="S164" s="25">
        <f t="shared" si="10"/>
        <v>43366.510290912542</v>
      </c>
      <c r="T164" s="6">
        <v>350.90000000000003</v>
      </c>
      <c r="U164" s="4"/>
      <c r="V164" s="6">
        <v>117.2</v>
      </c>
      <c r="W164" s="25">
        <f t="shared" si="11"/>
        <v>468.1</v>
      </c>
    </row>
    <row r="165" spans="1:23" ht="24.95" customHeight="1" x14ac:dyDescent="0.25">
      <c r="A165" s="4">
        <v>164</v>
      </c>
      <c r="B165" s="4" t="s">
        <v>8</v>
      </c>
      <c r="C165" s="4" t="s">
        <v>34</v>
      </c>
      <c r="D165" s="4" t="s">
        <v>519</v>
      </c>
      <c r="E165" s="4" t="s">
        <v>520</v>
      </c>
      <c r="F165" s="4" t="s">
        <v>476</v>
      </c>
      <c r="G165" s="7" t="s">
        <v>494</v>
      </c>
      <c r="H165" s="5" t="s">
        <v>505</v>
      </c>
      <c r="I165" s="27">
        <v>21514.720000000001</v>
      </c>
      <c r="J165" s="6">
        <v>7364.1049134960094</v>
      </c>
      <c r="K165" s="27">
        <v>59507.64</v>
      </c>
      <c r="L165" s="6"/>
      <c r="M165" s="6"/>
      <c r="N165" s="6"/>
      <c r="O165" s="6"/>
      <c r="P165" s="25">
        <f t="shared" si="8"/>
        <v>88386.464913496005</v>
      </c>
      <c r="Q165" s="6">
        <f t="shared" si="9"/>
        <v>3535.4585965398401</v>
      </c>
      <c r="R165" s="6">
        <v>6</v>
      </c>
      <c r="S165" s="25">
        <f t="shared" si="10"/>
        <v>84845.006316956162</v>
      </c>
      <c r="T165" s="6">
        <v>529.746712</v>
      </c>
      <c r="U165" s="4"/>
      <c r="V165" s="6">
        <v>210.98</v>
      </c>
      <c r="W165" s="25">
        <f t="shared" si="11"/>
        <v>740.72671200000002</v>
      </c>
    </row>
    <row r="166" spans="1:23" ht="24.95" customHeight="1" x14ac:dyDescent="0.25">
      <c r="A166" s="4">
        <v>165</v>
      </c>
      <c r="B166" s="4" t="s">
        <v>8</v>
      </c>
      <c r="C166" s="4" t="s">
        <v>34</v>
      </c>
      <c r="D166" s="4" t="s">
        <v>536</v>
      </c>
      <c r="E166" s="4" t="s">
        <v>537</v>
      </c>
      <c r="F166" s="4" t="s">
        <v>525</v>
      </c>
      <c r="G166" s="7" t="s">
        <v>534</v>
      </c>
      <c r="H166" s="5" t="s">
        <v>535</v>
      </c>
      <c r="I166" s="27">
        <v>24998.260000000002</v>
      </c>
      <c r="J166" s="6">
        <v>6868.6859913395137</v>
      </c>
      <c r="K166" s="27">
        <v>78036.97</v>
      </c>
      <c r="L166" s="6"/>
      <c r="M166" s="6"/>
      <c r="N166" s="6"/>
      <c r="O166" s="6"/>
      <c r="P166" s="25">
        <f t="shared" si="8"/>
        <v>109903.91599133951</v>
      </c>
      <c r="Q166" s="6">
        <f t="shared" si="9"/>
        <v>4396.1566396535809</v>
      </c>
      <c r="R166" s="6">
        <v>6</v>
      </c>
      <c r="S166" s="25">
        <f t="shared" si="10"/>
        <v>105501.75935168593</v>
      </c>
      <c r="T166" s="6">
        <v>694.69778399999996</v>
      </c>
      <c r="U166" s="4"/>
      <c r="V166" s="6">
        <v>270.44</v>
      </c>
      <c r="W166" s="25">
        <f t="shared" si="11"/>
        <v>965.13778400000001</v>
      </c>
    </row>
    <row r="167" spans="1:23" ht="29.25" customHeight="1" x14ac:dyDescent="0.25">
      <c r="A167" s="4">
        <v>166</v>
      </c>
      <c r="B167" s="4" t="s">
        <v>8</v>
      </c>
      <c r="C167" s="4" t="s">
        <v>122</v>
      </c>
      <c r="D167" s="8" t="s">
        <v>646</v>
      </c>
      <c r="E167" s="4" t="s">
        <v>657</v>
      </c>
      <c r="F167" s="4" t="s">
        <v>112</v>
      </c>
      <c r="G167" s="7" t="s">
        <v>117</v>
      </c>
      <c r="H167" s="5" t="s">
        <v>602</v>
      </c>
      <c r="I167" s="27">
        <v>0</v>
      </c>
      <c r="J167" s="6">
        <v>0</v>
      </c>
      <c r="K167" s="6">
        <v>37414.980000000003</v>
      </c>
      <c r="L167" s="6"/>
      <c r="M167" s="6"/>
      <c r="N167" s="6">
        <v>619.73</v>
      </c>
      <c r="O167" s="6">
        <v>469.26</v>
      </c>
      <c r="P167" s="25">
        <f t="shared" si="8"/>
        <v>38503.970000000008</v>
      </c>
      <c r="Q167" s="6">
        <f t="shared" si="9"/>
        <v>1540.1588000000004</v>
      </c>
      <c r="R167" s="6">
        <v>6</v>
      </c>
      <c r="S167" s="25">
        <f t="shared" si="10"/>
        <v>36957.811200000011</v>
      </c>
      <c r="T167" s="6">
        <v>701.8</v>
      </c>
      <c r="U167" s="6">
        <v>5952.14</v>
      </c>
      <c r="V167" s="6">
        <v>160.07</v>
      </c>
      <c r="W167" s="25">
        <f t="shared" si="11"/>
        <v>6814.01</v>
      </c>
    </row>
    <row r="168" spans="1:23" s="45" customFormat="1" ht="83.25" customHeight="1" x14ac:dyDescent="0.25">
      <c r="A168" s="9">
        <v>167</v>
      </c>
      <c r="B168" s="9" t="s">
        <v>8</v>
      </c>
      <c r="C168" s="9" t="s">
        <v>122</v>
      </c>
      <c r="D168" s="12" t="s">
        <v>647</v>
      </c>
      <c r="E168" s="9" t="s">
        <v>658</v>
      </c>
      <c r="F168" s="9" t="s">
        <v>133</v>
      </c>
      <c r="G168" s="32" t="s">
        <v>159</v>
      </c>
      <c r="H168" s="10" t="s">
        <v>160</v>
      </c>
      <c r="I168" s="30">
        <v>44311.46</v>
      </c>
      <c r="J168" s="11">
        <v>18983.64</v>
      </c>
      <c r="K168" s="11">
        <v>244444.55</v>
      </c>
      <c r="L168" s="11"/>
      <c r="M168" s="11"/>
      <c r="N168" s="11">
        <v>3992.94</v>
      </c>
      <c r="O168" s="11">
        <v>0</v>
      </c>
      <c r="P168" s="50">
        <f t="shared" si="8"/>
        <v>311732.58999999997</v>
      </c>
      <c r="Q168" s="11">
        <f t="shared" si="9"/>
        <v>12469.303599999999</v>
      </c>
      <c r="R168" s="11">
        <v>8</v>
      </c>
      <c r="S168" s="50">
        <f t="shared" si="10"/>
        <v>299255.28639999998</v>
      </c>
      <c r="T168" s="11">
        <v>0</v>
      </c>
      <c r="U168" s="11">
        <v>18848.46</v>
      </c>
      <c r="V168" s="11">
        <v>0</v>
      </c>
      <c r="W168" s="50">
        <f t="shared" si="11"/>
        <v>18848.46</v>
      </c>
    </row>
    <row r="169" spans="1:23" ht="89.25" customHeight="1" x14ac:dyDescent="0.25">
      <c r="A169" s="9">
        <v>168</v>
      </c>
      <c r="B169" s="9" t="s">
        <v>8</v>
      </c>
      <c r="C169" s="9" t="s">
        <v>122</v>
      </c>
      <c r="D169" s="12" t="s">
        <v>648</v>
      </c>
      <c r="E169" s="9" t="s">
        <v>659</v>
      </c>
      <c r="F169" s="9" t="s">
        <v>342</v>
      </c>
      <c r="G169" s="32" t="s">
        <v>354</v>
      </c>
      <c r="H169" s="10" t="s">
        <v>355</v>
      </c>
      <c r="I169" s="30">
        <v>27872.42</v>
      </c>
      <c r="J169" s="11">
        <v>15808.08</v>
      </c>
      <c r="K169" s="11">
        <v>150372.60999999999</v>
      </c>
      <c r="L169" s="11"/>
      <c r="M169" s="11"/>
      <c r="N169" s="23">
        <v>2013.46</v>
      </c>
      <c r="O169" s="11">
        <v>1805.02</v>
      </c>
      <c r="P169" s="50">
        <f t="shared" si="8"/>
        <v>197871.58999999997</v>
      </c>
      <c r="Q169" s="11">
        <f t="shared" si="9"/>
        <v>7914.8635999999988</v>
      </c>
      <c r="R169" s="11">
        <v>10</v>
      </c>
      <c r="S169" s="50">
        <f t="shared" si="10"/>
        <v>189946.72639999996</v>
      </c>
      <c r="T169" s="11">
        <v>2190.29</v>
      </c>
      <c r="U169" s="11">
        <v>16864.400000000001</v>
      </c>
      <c r="V169" s="11">
        <v>602.59</v>
      </c>
      <c r="W169" s="50">
        <f t="shared" si="11"/>
        <v>19657.280000000002</v>
      </c>
    </row>
    <row r="170" spans="1:23" ht="24" customHeight="1" x14ac:dyDescent="0.25">
      <c r="A170" s="4">
        <v>169</v>
      </c>
      <c r="B170" s="4" t="s">
        <v>8</v>
      </c>
      <c r="C170" s="4" t="s">
        <v>122</v>
      </c>
      <c r="D170" s="4" t="s">
        <v>457</v>
      </c>
      <c r="E170" s="4" t="s">
        <v>458</v>
      </c>
      <c r="F170" s="4" t="s">
        <v>342</v>
      </c>
      <c r="G170" s="7" t="s">
        <v>361</v>
      </c>
      <c r="H170" s="5" t="s">
        <v>459</v>
      </c>
      <c r="I170" s="27">
        <v>20183.8</v>
      </c>
      <c r="J170" s="6">
        <v>239.64</v>
      </c>
      <c r="K170" s="6">
        <v>136831.94</v>
      </c>
      <c r="L170" s="6"/>
      <c r="M170" s="6"/>
      <c r="N170" s="6">
        <v>1733.67</v>
      </c>
      <c r="O170" s="6">
        <v>1358.39</v>
      </c>
      <c r="P170" s="25">
        <f t="shared" si="8"/>
        <v>160347.44000000003</v>
      </c>
      <c r="Q170" s="6">
        <f t="shared" si="9"/>
        <v>6413.8976000000011</v>
      </c>
      <c r="R170" s="6">
        <v>10</v>
      </c>
      <c r="S170" s="25">
        <f t="shared" si="10"/>
        <v>153923.54240000003</v>
      </c>
      <c r="T170" s="6">
        <v>1218.0999999999999</v>
      </c>
      <c r="U170" s="6">
        <v>14681.96</v>
      </c>
      <c r="V170" s="6">
        <v>459.13</v>
      </c>
      <c r="W170" s="25">
        <f t="shared" si="11"/>
        <v>16359.189999999999</v>
      </c>
    </row>
    <row r="171" spans="1:23" s="45" customFormat="1" ht="45" customHeight="1" x14ac:dyDescent="0.25">
      <c r="A171" s="9">
        <v>170</v>
      </c>
      <c r="B171" s="9" t="s">
        <v>8</v>
      </c>
      <c r="C171" s="9" t="s">
        <v>122</v>
      </c>
      <c r="D171" s="12" t="s">
        <v>649</v>
      </c>
      <c r="E171" s="9" t="s">
        <v>660</v>
      </c>
      <c r="F171" s="9" t="s">
        <v>342</v>
      </c>
      <c r="G171" s="32" t="s">
        <v>365</v>
      </c>
      <c r="H171" s="10" t="s">
        <v>366</v>
      </c>
      <c r="I171" s="30">
        <v>22873.72</v>
      </c>
      <c r="J171" s="11">
        <v>0</v>
      </c>
      <c r="K171" s="11">
        <v>106543.62</v>
      </c>
      <c r="L171" s="11"/>
      <c r="M171" s="11"/>
      <c r="N171" s="11">
        <v>1239.46</v>
      </c>
      <c r="O171" s="11">
        <v>1092.8800000000001</v>
      </c>
      <c r="P171" s="50">
        <f t="shared" si="8"/>
        <v>131749.68</v>
      </c>
      <c r="Q171" s="11">
        <f t="shared" si="9"/>
        <v>5269.9871999999996</v>
      </c>
      <c r="R171" s="11">
        <v>8</v>
      </c>
      <c r="S171" s="50">
        <f t="shared" si="10"/>
        <v>126471.69279999999</v>
      </c>
      <c r="T171" s="11">
        <v>1142.73</v>
      </c>
      <c r="U171" s="11">
        <v>11705.89</v>
      </c>
      <c r="V171" s="11">
        <v>401.93</v>
      </c>
      <c r="W171" s="50">
        <f t="shared" si="11"/>
        <v>13250.55</v>
      </c>
    </row>
    <row r="172" spans="1:23" s="45" customFormat="1" ht="33.75" customHeight="1" x14ac:dyDescent="0.25">
      <c r="A172" s="9">
        <v>171</v>
      </c>
      <c r="B172" s="9" t="s">
        <v>8</v>
      </c>
      <c r="C172" s="9" t="s">
        <v>122</v>
      </c>
      <c r="D172" s="12" t="s">
        <v>650</v>
      </c>
      <c r="E172" s="9" t="s">
        <v>661</v>
      </c>
      <c r="F172" s="9" t="s">
        <v>342</v>
      </c>
      <c r="G172" s="32" t="s">
        <v>347</v>
      </c>
      <c r="H172" s="10" t="s">
        <v>629</v>
      </c>
      <c r="I172" s="30">
        <v>5185.91</v>
      </c>
      <c r="J172" s="11">
        <v>0</v>
      </c>
      <c r="K172" s="11">
        <v>64852.639999999999</v>
      </c>
      <c r="L172" s="11"/>
      <c r="M172" s="11"/>
      <c r="N172" s="11">
        <v>682.49</v>
      </c>
      <c r="O172" s="11">
        <v>747.11</v>
      </c>
      <c r="P172" s="50">
        <f t="shared" si="8"/>
        <v>71468.150000000009</v>
      </c>
      <c r="Q172" s="11">
        <f t="shared" si="9"/>
        <v>2858.7260000000006</v>
      </c>
      <c r="R172" s="11">
        <v>8</v>
      </c>
      <c r="S172" s="50">
        <f t="shared" si="10"/>
        <v>68601.424000000014</v>
      </c>
      <c r="T172" s="11">
        <v>867.96</v>
      </c>
      <c r="U172" s="11">
        <v>3571.29</v>
      </c>
      <c r="V172" s="11">
        <v>248.13</v>
      </c>
      <c r="W172" s="50">
        <f t="shared" si="11"/>
        <v>4687.38</v>
      </c>
    </row>
    <row r="173" spans="1:23" s="45" customFormat="1" ht="64.5" customHeight="1" x14ac:dyDescent="0.25">
      <c r="A173" s="9">
        <v>172</v>
      </c>
      <c r="B173" s="9" t="s">
        <v>8</v>
      </c>
      <c r="C173" s="9" t="s">
        <v>122</v>
      </c>
      <c r="D173" s="12" t="s">
        <v>651</v>
      </c>
      <c r="E173" s="9" t="s">
        <v>662</v>
      </c>
      <c r="F173" s="9" t="s">
        <v>342</v>
      </c>
      <c r="G173" s="32" t="s">
        <v>452</v>
      </c>
      <c r="H173" s="10" t="s">
        <v>453</v>
      </c>
      <c r="I173" s="30">
        <v>7003.17</v>
      </c>
      <c r="J173" s="11">
        <v>21930.57</v>
      </c>
      <c r="K173" s="11">
        <v>114026.61</v>
      </c>
      <c r="L173" s="11"/>
      <c r="M173" s="11"/>
      <c r="N173" s="11">
        <v>2157.2800000000002</v>
      </c>
      <c r="O173" s="11">
        <v>1870.88</v>
      </c>
      <c r="P173" s="50">
        <f t="shared" si="8"/>
        <v>146988.51</v>
      </c>
      <c r="Q173" s="11">
        <f t="shared" si="9"/>
        <v>5879.5404000000008</v>
      </c>
      <c r="R173" s="11">
        <v>10</v>
      </c>
      <c r="S173" s="50">
        <f t="shared" si="10"/>
        <v>141098.96960000001</v>
      </c>
      <c r="T173" s="11">
        <v>1411.15</v>
      </c>
      <c r="U173" s="11">
        <v>15475.6</v>
      </c>
      <c r="V173" s="11">
        <v>445.93</v>
      </c>
      <c r="W173" s="50">
        <f t="shared" si="11"/>
        <v>17332.68</v>
      </c>
    </row>
    <row r="174" spans="1:23" s="45" customFormat="1" ht="34.5" customHeight="1" x14ac:dyDescent="0.25">
      <c r="A174" s="9">
        <v>173</v>
      </c>
      <c r="B174" s="9" t="s">
        <v>8</v>
      </c>
      <c r="C174" s="9" t="s">
        <v>122</v>
      </c>
      <c r="D174" s="12" t="s">
        <v>652</v>
      </c>
      <c r="E174" s="9" t="s">
        <v>663</v>
      </c>
      <c r="F174" s="9" t="s">
        <v>342</v>
      </c>
      <c r="G174" s="32" t="s">
        <v>350</v>
      </c>
      <c r="H174" s="10" t="s">
        <v>351</v>
      </c>
      <c r="I174" s="30">
        <v>0</v>
      </c>
      <c r="J174" s="11">
        <v>0</v>
      </c>
      <c r="K174" s="11">
        <v>21380</v>
      </c>
      <c r="L174" s="11"/>
      <c r="M174" s="11"/>
      <c r="N174" s="11">
        <v>360.85</v>
      </c>
      <c r="O174" s="11">
        <v>0</v>
      </c>
      <c r="P174" s="50">
        <f t="shared" si="8"/>
        <v>21740.85</v>
      </c>
      <c r="Q174" s="11">
        <f t="shared" si="9"/>
        <v>869.63400000000001</v>
      </c>
      <c r="R174" s="11">
        <v>4</v>
      </c>
      <c r="S174" s="50">
        <f t="shared" si="10"/>
        <v>20867.216</v>
      </c>
      <c r="T174" s="11">
        <v>0</v>
      </c>
      <c r="U174" s="11">
        <v>2976.07</v>
      </c>
      <c r="V174" s="11">
        <v>0</v>
      </c>
      <c r="W174" s="50">
        <f t="shared" si="11"/>
        <v>2976.07</v>
      </c>
    </row>
    <row r="175" spans="1:23" ht="24.95" customHeight="1" x14ac:dyDescent="0.25">
      <c r="A175" s="4">
        <v>174</v>
      </c>
      <c r="B175" s="4" t="s">
        <v>8</v>
      </c>
      <c r="C175" s="4" t="s">
        <v>122</v>
      </c>
      <c r="D175" s="4" t="s">
        <v>454</v>
      </c>
      <c r="E175" s="4" t="s">
        <v>455</v>
      </c>
      <c r="F175" s="4" t="s">
        <v>342</v>
      </c>
      <c r="G175" s="7" t="s">
        <v>456</v>
      </c>
      <c r="H175" s="5" t="s">
        <v>630</v>
      </c>
      <c r="I175" s="27">
        <v>0</v>
      </c>
      <c r="J175" s="6">
        <v>961.12</v>
      </c>
      <c r="K175" s="6">
        <v>15322.33</v>
      </c>
      <c r="L175" s="6"/>
      <c r="M175" s="6"/>
      <c r="N175" s="6">
        <v>585.74</v>
      </c>
      <c r="O175" s="6">
        <v>302.55</v>
      </c>
      <c r="P175" s="25">
        <f t="shared" si="8"/>
        <v>17171.740000000002</v>
      </c>
      <c r="Q175" s="6">
        <f t="shared" si="9"/>
        <v>686.8696000000001</v>
      </c>
      <c r="R175" s="6">
        <v>8</v>
      </c>
      <c r="S175" s="25">
        <f t="shared" si="10"/>
        <v>16476.8704</v>
      </c>
      <c r="T175" s="6">
        <v>350.9</v>
      </c>
      <c r="U175" s="6">
        <v>4563.3100000000004</v>
      </c>
      <c r="V175" s="6">
        <v>69.17</v>
      </c>
      <c r="W175" s="25">
        <f t="shared" si="11"/>
        <v>4983.38</v>
      </c>
    </row>
    <row r="176" spans="1:23" s="45" customFormat="1" ht="48" customHeight="1" x14ac:dyDescent="0.25">
      <c r="A176" s="9">
        <v>175</v>
      </c>
      <c r="B176" s="9" t="s">
        <v>8</v>
      </c>
      <c r="C176" s="9" t="s">
        <v>122</v>
      </c>
      <c r="D176" s="12" t="s">
        <v>653</v>
      </c>
      <c r="E176" s="9" t="s">
        <v>664</v>
      </c>
      <c r="F176" s="9" t="s">
        <v>476</v>
      </c>
      <c r="G176" s="32" t="s">
        <v>185</v>
      </c>
      <c r="H176" s="10" t="s">
        <v>632</v>
      </c>
      <c r="I176" s="30">
        <v>10153.280000000001</v>
      </c>
      <c r="J176" s="11">
        <v>19865.04</v>
      </c>
      <c r="K176" s="11">
        <v>101554.96</v>
      </c>
      <c r="L176" s="11"/>
      <c r="M176" s="11"/>
      <c r="N176" s="11">
        <v>2753.48</v>
      </c>
      <c r="O176" s="11">
        <v>2021.12</v>
      </c>
      <c r="P176" s="50">
        <f t="shared" si="8"/>
        <v>136347.88</v>
      </c>
      <c r="Q176" s="11">
        <f t="shared" si="9"/>
        <v>5453.9152000000004</v>
      </c>
      <c r="R176" s="11">
        <v>10</v>
      </c>
      <c r="S176" s="50">
        <f t="shared" si="10"/>
        <v>130883.9648</v>
      </c>
      <c r="T176" s="11">
        <v>1266.44</v>
      </c>
      <c r="U176" s="11">
        <v>11309.07</v>
      </c>
      <c r="V176" s="11">
        <v>385.92</v>
      </c>
      <c r="W176" s="50">
        <f t="shared" si="11"/>
        <v>12961.43</v>
      </c>
    </row>
    <row r="177" spans="1:23" s="45" customFormat="1" ht="32.25" customHeight="1" x14ac:dyDescent="0.25">
      <c r="A177" s="9">
        <v>176</v>
      </c>
      <c r="B177" s="9" t="s">
        <v>8</v>
      </c>
      <c r="C177" s="9" t="s">
        <v>122</v>
      </c>
      <c r="D177" s="12" t="s">
        <v>654</v>
      </c>
      <c r="E177" s="12" t="s">
        <v>665</v>
      </c>
      <c r="F177" s="9" t="s">
        <v>476</v>
      </c>
      <c r="G177" s="32" t="s">
        <v>494</v>
      </c>
      <c r="H177" s="10" t="s">
        <v>521</v>
      </c>
      <c r="I177" s="30">
        <v>13394.46</v>
      </c>
      <c r="J177" s="11">
        <v>1701.13</v>
      </c>
      <c r="K177" s="11">
        <v>51668.31</v>
      </c>
      <c r="L177" s="11"/>
      <c r="M177" s="11"/>
      <c r="N177" s="11">
        <v>627.57000000000005</v>
      </c>
      <c r="O177" s="11">
        <v>487.79</v>
      </c>
      <c r="P177" s="50">
        <f t="shared" si="8"/>
        <v>67879.259999999995</v>
      </c>
      <c r="Q177" s="11">
        <f t="shared" si="9"/>
        <v>2715.1704</v>
      </c>
      <c r="R177" s="11">
        <v>10</v>
      </c>
      <c r="S177" s="50">
        <f t="shared" si="10"/>
        <v>65154.089599999992</v>
      </c>
      <c r="T177" s="11">
        <v>701.4</v>
      </c>
      <c r="U177" s="11">
        <v>4960.12</v>
      </c>
      <c r="V177" s="11">
        <v>205.82</v>
      </c>
      <c r="W177" s="50">
        <f t="shared" si="11"/>
        <v>5867.3399999999992</v>
      </c>
    </row>
    <row r="178" spans="1:23" s="45" customFormat="1" ht="42" customHeight="1" x14ac:dyDescent="0.25">
      <c r="A178" s="9">
        <v>177</v>
      </c>
      <c r="B178" s="9" t="s">
        <v>8</v>
      </c>
      <c r="C178" s="9" t="s">
        <v>122</v>
      </c>
      <c r="D178" s="12" t="s">
        <v>655</v>
      </c>
      <c r="E178" s="9" t="s">
        <v>656</v>
      </c>
      <c r="F178" s="9" t="s">
        <v>476</v>
      </c>
      <c r="G178" s="32" t="s">
        <v>522</v>
      </c>
      <c r="H178" s="10" t="s">
        <v>633</v>
      </c>
      <c r="I178" s="30">
        <v>3956.1</v>
      </c>
      <c r="J178" s="11">
        <v>0</v>
      </c>
      <c r="K178" s="11">
        <v>54518.97</v>
      </c>
      <c r="L178" s="11"/>
      <c r="M178" s="11"/>
      <c r="N178" s="11">
        <v>1095.6400000000001</v>
      </c>
      <c r="O178" s="11">
        <v>0</v>
      </c>
      <c r="P178" s="50">
        <f t="shared" si="8"/>
        <v>59570.71</v>
      </c>
      <c r="Q178" s="11">
        <f t="shared" si="9"/>
        <v>2382.8283999999999</v>
      </c>
      <c r="R178" s="11">
        <v>8</v>
      </c>
      <c r="S178" s="50">
        <f t="shared" si="10"/>
        <v>57179.881600000001</v>
      </c>
      <c r="T178" s="11">
        <v>0</v>
      </c>
      <c r="U178" s="11">
        <v>10912.27</v>
      </c>
      <c r="V178" s="11">
        <v>0</v>
      </c>
      <c r="W178" s="50">
        <f t="shared" si="11"/>
        <v>10912.27</v>
      </c>
    </row>
    <row r="179" spans="1:23" ht="24.95" customHeight="1" x14ac:dyDescent="0.25">
      <c r="A179" s="4">
        <v>178</v>
      </c>
      <c r="B179" s="4" t="s">
        <v>8</v>
      </c>
      <c r="C179" s="4"/>
      <c r="D179" s="4"/>
      <c r="E179" s="16" t="s">
        <v>666</v>
      </c>
      <c r="F179" s="16" t="s">
        <v>100</v>
      </c>
      <c r="G179" s="7" t="s">
        <v>681</v>
      </c>
      <c r="H179" s="5" t="s">
        <v>682</v>
      </c>
      <c r="I179" s="31"/>
      <c r="J179" s="4"/>
      <c r="K179" s="4"/>
      <c r="L179" s="6"/>
      <c r="M179" s="6">
        <v>5384.15</v>
      </c>
      <c r="N179" s="6"/>
      <c r="O179" s="6"/>
      <c r="P179" s="25">
        <f t="shared" si="8"/>
        <v>5384.15</v>
      </c>
      <c r="Q179" s="6">
        <v>0</v>
      </c>
      <c r="R179" s="6">
        <v>0</v>
      </c>
      <c r="S179" s="25">
        <f t="shared" si="10"/>
        <v>5384.15</v>
      </c>
      <c r="T179" s="4"/>
      <c r="U179" s="4"/>
      <c r="V179" s="4"/>
      <c r="W179" s="25"/>
    </row>
    <row r="180" spans="1:23" ht="24.95" customHeight="1" x14ac:dyDescent="0.25">
      <c r="A180" s="4">
        <v>179</v>
      </c>
      <c r="B180" s="4" t="s">
        <v>8</v>
      </c>
      <c r="C180" s="4"/>
      <c r="D180" s="4"/>
      <c r="E180" s="15" t="s">
        <v>668</v>
      </c>
      <c r="F180" s="17" t="s">
        <v>302</v>
      </c>
      <c r="G180" s="19" t="s">
        <v>667</v>
      </c>
      <c r="H180" s="22" t="s">
        <v>669</v>
      </c>
      <c r="I180" s="15"/>
      <c r="J180" s="18"/>
      <c r="K180" s="18"/>
      <c r="L180" s="21"/>
      <c r="M180" s="21">
        <v>6730.19</v>
      </c>
      <c r="N180" s="6"/>
      <c r="O180" s="6"/>
      <c r="P180" s="25">
        <f t="shared" si="8"/>
        <v>6730.19</v>
      </c>
      <c r="Q180" s="6">
        <v>0</v>
      </c>
      <c r="R180" s="6">
        <v>0</v>
      </c>
      <c r="S180" s="25">
        <f t="shared" si="10"/>
        <v>6730.19</v>
      </c>
      <c r="T180" s="4"/>
      <c r="U180" s="4"/>
      <c r="V180" s="4"/>
      <c r="W180" s="25"/>
    </row>
    <row r="181" spans="1:23" ht="24.95" customHeight="1" x14ac:dyDescent="0.25">
      <c r="A181" s="4">
        <v>180</v>
      </c>
      <c r="B181" s="4" t="s">
        <v>8</v>
      </c>
      <c r="C181" s="4"/>
      <c r="D181" s="4"/>
      <c r="E181" s="14" t="s">
        <v>671</v>
      </c>
      <c r="F181" s="4" t="s">
        <v>316</v>
      </c>
      <c r="G181" s="19" t="s">
        <v>670</v>
      </c>
      <c r="H181" s="22" t="s">
        <v>672</v>
      </c>
      <c r="I181" s="31"/>
      <c r="J181" s="4"/>
      <c r="K181" s="4"/>
      <c r="L181" s="6"/>
      <c r="M181" s="6">
        <v>6730.19</v>
      </c>
      <c r="N181" s="6"/>
      <c r="O181" s="6"/>
      <c r="P181" s="25">
        <f t="shared" si="8"/>
        <v>6730.19</v>
      </c>
      <c r="Q181" s="6">
        <f t="shared" si="9"/>
        <v>269.20760000000001</v>
      </c>
      <c r="R181" s="6">
        <v>2</v>
      </c>
      <c r="S181" s="25">
        <f t="shared" si="10"/>
        <v>6458.9823999999999</v>
      </c>
      <c r="T181" s="4"/>
      <c r="U181" s="4"/>
      <c r="V181" s="4"/>
      <c r="W181" s="25"/>
    </row>
    <row r="182" spans="1:23" ht="24.95" customHeight="1" x14ac:dyDescent="0.25">
      <c r="A182" s="4">
        <v>181</v>
      </c>
      <c r="B182" s="4" t="s">
        <v>8</v>
      </c>
      <c r="C182" s="4"/>
      <c r="D182" s="4"/>
      <c r="E182" s="4" t="s">
        <v>673</v>
      </c>
      <c r="F182" s="4" t="s">
        <v>579</v>
      </c>
      <c r="G182" s="7">
        <v>83001210158</v>
      </c>
      <c r="H182" s="22" t="s">
        <v>674</v>
      </c>
      <c r="I182" s="31"/>
      <c r="J182" s="4"/>
      <c r="K182" s="4"/>
      <c r="L182" s="6"/>
      <c r="M182" s="6">
        <v>6730.19</v>
      </c>
      <c r="N182" s="6"/>
      <c r="O182" s="6"/>
      <c r="P182" s="25">
        <f t="shared" si="8"/>
        <v>6730.19</v>
      </c>
      <c r="Q182" s="6">
        <v>0</v>
      </c>
      <c r="R182" s="6">
        <v>0</v>
      </c>
      <c r="S182" s="25">
        <f t="shared" si="10"/>
        <v>6730.19</v>
      </c>
      <c r="T182" s="4"/>
      <c r="U182" s="4"/>
      <c r="V182" s="4"/>
      <c r="W182" s="25"/>
    </row>
    <row r="183" spans="1:23" ht="24.95" customHeight="1" x14ac:dyDescent="0.25">
      <c r="A183" s="4">
        <v>182</v>
      </c>
      <c r="B183" s="4" t="s">
        <v>8</v>
      </c>
      <c r="C183" s="4"/>
      <c r="D183" s="4"/>
      <c r="E183" s="14" t="s">
        <v>677</v>
      </c>
      <c r="F183" s="17" t="s">
        <v>583</v>
      </c>
      <c r="G183" s="20" t="s">
        <v>676</v>
      </c>
      <c r="H183" s="22" t="s">
        <v>675</v>
      </c>
      <c r="I183" s="31"/>
      <c r="J183" s="4"/>
      <c r="K183" s="4"/>
      <c r="L183" s="6"/>
      <c r="M183" s="6">
        <v>6730.19</v>
      </c>
      <c r="N183" s="6"/>
      <c r="O183" s="6"/>
      <c r="P183" s="25">
        <f t="shared" si="8"/>
        <v>6730.19</v>
      </c>
      <c r="Q183" s="6">
        <f t="shared" si="9"/>
        <v>269.20760000000001</v>
      </c>
      <c r="R183" s="6">
        <v>2</v>
      </c>
      <c r="S183" s="25">
        <f t="shared" si="10"/>
        <v>6458.9823999999999</v>
      </c>
      <c r="T183" s="4"/>
      <c r="U183" s="4"/>
      <c r="V183" s="4"/>
      <c r="W183" s="25"/>
    </row>
    <row r="184" spans="1:23" ht="15.75" x14ac:dyDescent="0.25">
      <c r="A184" s="48"/>
      <c r="B184" s="48"/>
      <c r="C184" s="48"/>
      <c r="D184" s="48"/>
      <c r="E184" s="48" t="s">
        <v>708</v>
      </c>
      <c r="F184" s="48"/>
      <c r="G184" s="58"/>
      <c r="H184" s="48"/>
      <c r="I184" s="25">
        <f t="shared" ref="I184:W184" si="12">SUM(I2:I183)</f>
        <v>12158425.582</v>
      </c>
      <c r="J184" s="25">
        <f t="shared" si="12"/>
        <v>1086249.0301779576</v>
      </c>
      <c r="K184" s="25">
        <f t="shared" si="12"/>
        <v>4672341.299999998</v>
      </c>
      <c r="L184" s="25">
        <f t="shared" si="12"/>
        <v>1926973.7599999998</v>
      </c>
      <c r="M184" s="25">
        <f t="shared" si="12"/>
        <v>177676.99</v>
      </c>
      <c r="N184" s="25">
        <f t="shared" si="12"/>
        <v>17862.309999999998</v>
      </c>
      <c r="O184" s="25">
        <f t="shared" si="12"/>
        <v>10155</v>
      </c>
      <c r="P184" s="25">
        <f t="shared" si="12"/>
        <v>20049683.972177956</v>
      </c>
      <c r="Q184" s="25">
        <f t="shared" si="12"/>
        <v>776047.48618371598</v>
      </c>
      <c r="R184" s="25">
        <f t="shared" si="12"/>
        <v>1152</v>
      </c>
      <c r="S184" s="25">
        <f t="shared" si="12"/>
        <v>19272484.485994235</v>
      </c>
      <c r="T184" s="25">
        <f t="shared" si="12"/>
        <v>73797.831552000076</v>
      </c>
      <c r="U184" s="25">
        <f t="shared" si="12"/>
        <v>121820.58</v>
      </c>
      <c r="V184" s="25">
        <f t="shared" si="12"/>
        <v>24863.549999999996</v>
      </c>
      <c r="W184" s="25">
        <f t="shared" si="12"/>
        <v>220481.96155200002</v>
      </c>
    </row>
    <row r="186" spans="1:23" x14ac:dyDescent="0.25">
      <c r="A186" s="49" t="s">
        <v>713</v>
      </c>
    </row>
    <row r="187" spans="1:23" x14ac:dyDescent="0.25">
      <c r="A187" s="49"/>
    </row>
    <row r="188" spans="1:23" x14ac:dyDescent="0.25">
      <c r="A188" s="49"/>
    </row>
    <row r="189" spans="1:23" x14ac:dyDescent="0.25">
      <c r="E189" t="s">
        <v>729</v>
      </c>
    </row>
    <row r="190" spans="1:23" x14ac:dyDescent="0.25">
      <c r="E190" t="s">
        <v>730</v>
      </c>
    </row>
    <row r="191" spans="1:23" x14ac:dyDescent="0.25">
      <c r="E191" s="61" t="s">
        <v>731</v>
      </c>
    </row>
    <row r="192" spans="1:23" x14ac:dyDescent="0.25">
      <c r="E192" s="61" t="s">
        <v>732</v>
      </c>
    </row>
  </sheetData>
  <autoFilter ref="A1:S184"/>
  <sortState ref="A2:I200">
    <sortCondition ref="C2:C200"/>
    <sortCondition ref="F2:F200"/>
  </sortState>
  <pageMargins left="0.70866141732283472" right="0.70866141732283472" top="0.74803149606299213" bottom="0.74803149606299213" header="0.31496062992125984" footer="0.31496062992125984"/>
  <pageSetup paperSize="8" scale="60" fitToHeight="0" orientation="landscape" r:id="rId1"/>
  <headerFooter>
    <oddHeader>&amp;C&amp;"-,Grassetto"&amp;12M.I. - U.S.R. LOMBARDIA - UFFICIO XI - A.T. MONZA E BRIANZA
DICHIARAZIONI FISCALI E.F. 2020 - CONTRIBUTI MINISTERO ISTRUZIONE ALLE SCUOLE NON STATALI MB</oddHeader>
  </headerFooter>
  <rowBreaks count="4" manualBreakCount="4">
    <brk id="46" max="16383" man="1"/>
    <brk id="91" max="16383" man="1"/>
    <brk id="136" max="16383" man="1"/>
    <brk id="1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K20" sqref="K20"/>
    </sheetView>
  </sheetViews>
  <sheetFormatPr defaultRowHeight="15" x14ac:dyDescent="0.25"/>
  <cols>
    <col min="1" max="1" width="43.7109375" customWidth="1"/>
    <col min="2" max="2" width="25.7109375" customWidth="1"/>
    <col min="3" max="3" width="21.42578125" customWidth="1"/>
    <col min="4" max="4" width="20.140625" customWidth="1"/>
    <col min="5" max="5" width="18.28515625" customWidth="1"/>
    <col min="6" max="6" width="15.7109375" customWidth="1"/>
    <col min="7" max="7" width="14.85546875" customWidth="1"/>
    <col min="8" max="8" width="18.7109375" customWidth="1"/>
    <col min="9" max="9" width="14.28515625" customWidth="1"/>
    <col min="10" max="10" width="14" customWidth="1"/>
    <col min="11" max="11" width="9.7109375" customWidth="1"/>
    <col min="12" max="12" width="10.140625" customWidth="1"/>
    <col min="13" max="13" width="18.85546875" customWidth="1"/>
    <col min="14" max="15" width="16.7109375" customWidth="1"/>
    <col min="16" max="16" width="19" customWidth="1"/>
  </cols>
  <sheetData>
    <row r="1" spans="1:16" ht="53.45" customHeight="1" x14ac:dyDescent="0.25">
      <c r="A1" s="54" t="s">
        <v>727</v>
      </c>
      <c r="B1" t="s">
        <v>372</v>
      </c>
    </row>
    <row r="3" spans="1:16" s="53" customFormat="1" ht="80.45" customHeight="1" x14ac:dyDescent="0.25">
      <c r="A3" s="59" t="s">
        <v>728</v>
      </c>
      <c r="B3" s="52" t="s">
        <v>714</v>
      </c>
      <c r="C3" s="53" t="s">
        <v>715</v>
      </c>
      <c r="D3" s="53" t="s">
        <v>716</v>
      </c>
      <c r="E3" s="53" t="s">
        <v>717</v>
      </c>
      <c r="F3" s="53" t="s">
        <v>721</v>
      </c>
      <c r="G3" s="53" t="s">
        <v>718</v>
      </c>
      <c r="H3" s="53" t="s">
        <v>719</v>
      </c>
      <c r="I3" s="53" t="s">
        <v>684</v>
      </c>
      <c r="J3" s="53" t="s">
        <v>685</v>
      </c>
      <c r="K3" s="53" t="s">
        <v>720</v>
      </c>
      <c r="L3" s="53" t="s">
        <v>726</v>
      </c>
      <c r="M3" s="53" t="s">
        <v>725</v>
      </c>
      <c r="N3" s="53" t="s">
        <v>724</v>
      </c>
      <c r="O3" s="53" t="s">
        <v>723</v>
      </c>
      <c r="P3" s="53" t="s">
        <v>722</v>
      </c>
    </row>
    <row r="4" spans="1:16" ht="14.45" x14ac:dyDescent="0.3">
      <c r="A4" s="33" t="s">
        <v>438</v>
      </c>
      <c r="B4" s="60">
        <v>17950.099999999999</v>
      </c>
      <c r="C4" s="60">
        <v>4981.9708441230041</v>
      </c>
      <c r="D4" s="60">
        <v>48104.98</v>
      </c>
      <c r="E4" s="60">
        <v>28052.39</v>
      </c>
      <c r="F4" s="60"/>
      <c r="G4" s="60"/>
      <c r="H4" s="60"/>
      <c r="I4" s="60">
        <v>99089.440844123004</v>
      </c>
      <c r="J4" s="60">
        <v>3963.5776337649204</v>
      </c>
      <c r="K4" s="60">
        <v>10</v>
      </c>
      <c r="L4" s="60">
        <v>95115.863210358089</v>
      </c>
      <c r="M4" s="60">
        <v>0</v>
      </c>
      <c r="N4" s="60">
        <v>0</v>
      </c>
      <c r="O4" s="60"/>
      <c r="P4" s="60">
        <v>0</v>
      </c>
    </row>
    <row r="5" spans="1:16" ht="14.45" x14ac:dyDescent="0.3">
      <c r="A5" s="34" t="s">
        <v>34</v>
      </c>
      <c r="B5" s="60">
        <v>17950.099999999999</v>
      </c>
      <c r="C5" s="60">
        <v>4981.9708441230041</v>
      </c>
      <c r="D5" s="60">
        <v>48104.98</v>
      </c>
      <c r="E5" s="60">
        <v>28052.39</v>
      </c>
      <c r="F5" s="60"/>
      <c r="G5" s="60"/>
      <c r="H5" s="60"/>
      <c r="I5" s="60">
        <v>99089.440844123004</v>
      </c>
      <c r="J5" s="60">
        <v>3963.5776337649204</v>
      </c>
      <c r="K5" s="60">
        <v>10</v>
      </c>
      <c r="L5" s="60">
        <v>95115.863210358089</v>
      </c>
      <c r="M5" s="60">
        <v>0</v>
      </c>
      <c r="N5" s="60">
        <v>0</v>
      </c>
      <c r="O5" s="60"/>
      <c r="P5" s="60">
        <v>0</v>
      </c>
    </row>
    <row r="6" spans="1:16" ht="14.45" x14ac:dyDescent="0.3">
      <c r="A6" s="33" t="s">
        <v>272</v>
      </c>
      <c r="B6" s="60">
        <v>68410.679999999993</v>
      </c>
      <c r="C6" s="60">
        <v>10677.368213476184</v>
      </c>
      <c r="D6" s="60">
        <v>15629.76</v>
      </c>
      <c r="E6" s="60">
        <v>89473.34</v>
      </c>
      <c r="F6" s="60"/>
      <c r="G6" s="60"/>
      <c r="H6" s="60"/>
      <c r="I6" s="60">
        <v>184191.14821347618</v>
      </c>
      <c r="J6" s="60">
        <v>7367.6459285390474</v>
      </c>
      <c r="K6" s="60">
        <v>12</v>
      </c>
      <c r="L6" s="60">
        <v>176811.50228493713</v>
      </c>
      <c r="M6" s="60">
        <v>0</v>
      </c>
      <c r="N6" s="60">
        <v>0</v>
      </c>
      <c r="O6" s="60"/>
      <c r="P6" s="60">
        <v>0</v>
      </c>
    </row>
    <row r="7" spans="1:16" ht="14.45" x14ac:dyDescent="0.3">
      <c r="A7" s="34" t="s">
        <v>9</v>
      </c>
      <c r="B7" s="60">
        <v>68410.679999999993</v>
      </c>
      <c r="C7" s="60">
        <v>10677.368213476184</v>
      </c>
      <c r="D7" s="60">
        <v>15629.76</v>
      </c>
      <c r="E7" s="60">
        <v>89473.34</v>
      </c>
      <c r="F7" s="60"/>
      <c r="G7" s="60"/>
      <c r="H7" s="60"/>
      <c r="I7" s="60">
        <v>184191.14821347618</v>
      </c>
      <c r="J7" s="60">
        <v>7367.6459285390474</v>
      </c>
      <c r="K7" s="60">
        <v>12</v>
      </c>
      <c r="L7" s="60">
        <v>176811.50228493713</v>
      </c>
      <c r="M7" s="60">
        <v>0</v>
      </c>
      <c r="N7" s="60">
        <v>0</v>
      </c>
      <c r="O7" s="60"/>
      <c r="P7" s="60">
        <v>0</v>
      </c>
    </row>
    <row r="8" spans="1:16" ht="14.45" x14ac:dyDescent="0.3">
      <c r="A8" s="33" t="s">
        <v>424</v>
      </c>
      <c r="B8" s="60">
        <v>278066.84899999999</v>
      </c>
      <c r="C8" s="60">
        <v>7785.6201078820814</v>
      </c>
      <c r="D8" s="60">
        <v>61645.64</v>
      </c>
      <c r="E8" s="60">
        <v>245743.83</v>
      </c>
      <c r="F8" s="60"/>
      <c r="G8" s="60"/>
      <c r="H8" s="60"/>
      <c r="I8" s="60">
        <v>593241.93910788209</v>
      </c>
      <c r="J8" s="60">
        <v>23729.677564315283</v>
      </c>
      <c r="K8" s="60">
        <v>12</v>
      </c>
      <c r="L8" s="60">
        <v>569500.26154356683</v>
      </c>
      <c r="M8" s="60">
        <v>0</v>
      </c>
      <c r="N8" s="60">
        <v>0</v>
      </c>
      <c r="O8" s="60"/>
      <c r="P8" s="60">
        <v>0</v>
      </c>
    </row>
    <row r="9" spans="1:16" ht="14.45" x14ac:dyDescent="0.3">
      <c r="A9" s="34" t="s">
        <v>30</v>
      </c>
      <c r="B9" s="60">
        <v>278066.84899999999</v>
      </c>
      <c r="C9" s="60">
        <v>7785.6201078820814</v>
      </c>
      <c r="D9" s="60">
        <v>61645.64</v>
      </c>
      <c r="E9" s="60">
        <v>245743.83</v>
      </c>
      <c r="F9" s="60"/>
      <c r="G9" s="60"/>
      <c r="H9" s="60"/>
      <c r="I9" s="60">
        <v>593241.93910788209</v>
      </c>
      <c r="J9" s="60">
        <v>23729.677564315283</v>
      </c>
      <c r="K9" s="60">
        <v>12</v>
      </c>
      <c r="L9" s="60">
        <v>569500.26154356683</v>
      </c>
      <c r="M9" s="60">
        <v>0</v>
      </c>
      <c r="N9" s="60">
        <v>0</v>
      </c>
      <c r="O9" s="60"/>
      <c r="P9" s="60">
        <v>0</v>
      </c>
    </row>
    <row r="10" spans="1:16" ht="14.45" x14ac:dyDescent="0.3">
      <c r="A10" s="33" t="s">
        <v>683</v>
      </c>
      <c r="B10" s="60">
        <v>364427.62899999996</v>
      </c>
      <c r="C10" s="60">
        <v>23444.959165481268</v>
      </c>
      <c r="D10" s="60">
        <v>125380.38</v>
      </c>
      <c r="E10" s="60">
        <v>363269.56</v>
      </c>
      <c r="F10" s="60"/>
      <c r="G10" s="60"/>
      <c r="H10" s="60"/>
      <c r="I10" s="60">
        <v>876522.52816548129</v>
      </c>
      <c r="J10" s="60">
        <v>35060.901126619254</v>
      </c>
      <c r="K10" s="60">
        <v>34</v>
      </c>
      <c r="L10" s="60">
        <v>841427.62703886209</v>
      </c>
      <c r="M10" s="60">
        <v>0</v>
      </c>
      <c r="N10" s="60">
        <v>0</v>
      </c>
      <c r="O10" s="60"/>
      <c r="P10" s="60">
        <v>0</v>
      </c>
    </row>
    <row r="11" spans="1:16" ht="14.45" x14ac:dyDescent="0.3"/>
    <row r="12" spans="1:16" ht="14.45" x14ac:dyDescent="0.3"/>
    <row r="13" spans="1:16" ht="14.45" x14ac:dyDescent="0.3"/>
    <row r="14" spans="1:16" ht="14.45" x14ac:dyDescent="0.3"/>
  </sheetData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C25" sqref="C25"/>
    </sheetView>
  </sheetViews>
  <sheetFormatPr defaultRowHeight="15" x14ac:dyDescent="0.25"/>
  <cols>
    <col min="1" max="1" width="42.7109375" customWidth="1"/>
    <col min="2" max="2" width="23" bestFit="1" customWidth="1"/>
    <col min="3" max="3" width="16.5703125" bestFit="1" customWidth="1"/>
    <col min="4" max="4" width="22.7109375" bestFit="1" customWidth="1"/>
    <col min="5" max="5" width="27.7109375" bestFit="1" customWidth="1"/>
  </cols>
  <sheetData>
    <row r="1" spans="1:5" ht="45.6" customHeight="1" x14ac:dyDescent="0.3">
      <c r="A1" s="54" t="s">
        <v>727</v>
      </c>
      <c r="B1" s="55" t="s">
        <v>361</v>
      </c>
    </row>
    <row r="3" spans="1:5" ht="62.45" customHeight="1" x14ac:dyDescent="0.3">
      <c r="A3" s="56" t="s">
        <v>728</v>
      </c>
      <c r="B3" s="37" t="s">
        <v>684</v>
      </c>
      <c r="C3" s="37" t="s">
        <v>685</v>
      </c>
      <c r="D3" s="37" t="s">
        <v>726</v>
      </c>
      <c r="E3" s="37" t="s">
        <v>722</v>
      </c>
    </row>
    <row r="4" spans="1:5" ht="14.45" x14ac:dyDescent="0.3">
      <c r="A4" s="33" t="s">
        <v>458</v>
      </c>
      <c r="B4" s="60">
        <v>160347.44000000003</v>
      </c>
      <c r="C4" s="60">
        <v>6413.8976000000011</v>
      </c>
      <c r="D4" s="60">
        <v>153923.54240000003</v>
      </c>
      <c r="E4" s="60">
        <v>16359.189999999999</v>
      </c>
    </row>
    <row r="5" spans="1:5" ht="14.45" x14ac:dyDescent="0.3">
      <c r="A5" s="34" t="s">
        <v>122</v>
      </c>
      <c r="B5" s="60">
        <v>160347.44000000003</v>
      </c>
      <c r="C5" s="60">
        <v>6413.8976000000011</v>
      </c>
      <c r="D5" s="60">
        <v>153923.54240000003</v>
      </c>
      <c r="E5" s="60">
        <v>16359.189999999999</v>
      </c>
    </row>
    <row r="6" spans="1:5" ht="14.45" x14ac:dyDescent="0.3">
      <c r="A6" s="33" t="s">
        <v>451</v>
      </c>
      <c r="B6" s="60">
        <v>32929.139309615872</v>
      </c>
      <c r="C6" s="60">
        <v>1317.165572384635</v>
      </c>
      <c r="D6" s="60">
        <v>31605.973737231237</v>
      </c>
      <c r="E6" s="60">
        <v>442.94000000000005</v>
      </c>
    </row>
    <row r="7" spans="1:5" ht="14.45" x14ac:dyDescent="0.3">
      <c r="A7" s="34" t="s">
        <v>34</v>
      </c>
      <c r="B7" s="60">
        <v>32929.139309615872</v>
      </c>
      <c r="C7" s="60">
        <v>1317.165572384635</v>
      </c>
      <c r="D7" s="60">
        <v>31605.973737231237</v>
      </c>
      <c r="E7" s="60">
        <v>442.94000000000005</v>
      </c>
    </row>
    <row r="8" spans="1:5" ht="14.45" x14ac:dyDescent="0.3">
      <c r="A8" s="33" t="s">
        <v>436</v>
      </c>
      <c r="B8" s="60">
        <v>251740.97168407997</v>
      </c>
      <c r="C8" s="60">
        <v>10069.638867363199</v>
      </c>
      <c r="D8" s="60">
        <v>241661.33281671678</v>
      </c>
      <c r="E8" s="60">
        <v>442.94000000000005</v>
      </c>
    </row>
    <row r="9" spans="1:5" ht="14.45" x14ac:dyDescent="0.3">
      <c r="A9" s="34" t="s">
        <v>30</v>
      </c>
      <c r="B9" s="60">
        <v>251740.97168407997</v>
      </c>
      <c r="C9" s="60">
        <v>10069.638867363199</v>
      </c>
      <c r="D9" s="60">
        <v>241661.33281671678</v>
      </c>
      <c r="E9" s="60">
        <v>442.94000000000005</v>
      </c>
    </row>
    <row r="10" spans="1:5" ht="14.45" x14ac:dyDescent="0.3">
      <c r="A10" s="33" t="s">
        <v>360</v>
      </c>
      <c r="B10" s="60">
        <v>77663.630760697488</v>
      </c>
      <c r="C10" s="60">
        <v>3106.5452304278997</v>
      </c>
      <c r="D10" s="60">
        <v>74551.085530269585</v>
      </c>
      <c r="E10" s="60">
        <v>493.26000000000005</v>
      </c>
    </row>
    <row r="11" spans="1:5" ht="14.45" x14ac:dyDescent="0.3">
      <c r="A11" s="34" t="s">
        <v>9</v>
      </c>
      <c r="B11" s="60">
        <v>77663.630760697488</v>
      </c>
      <c r="C11" s="60">
        <v>3106.5452304278997</v>
      </c>
      <c r="D11" s="60">
        <v>74551.085530269585</v>
      </c>
      <c r="E11" s="60">
        <v>493.26000000000005</v>
      </c>
    </row>
    <row r="12" spans="1:5" ht="14.45" x14ac:dyDescent="0.3">
      <c r="A12" s="33" t="s">
        <v>683</v>
      </c>
      <c r="B12" s="60">
        <v>522681.18175439333</v>
      </c>
      <c r="C12" s="60">
        <v>20907.247270175732</v>
      </c>
      <c r="D12" s="60">
        <v>501741.93448421761</v>
      </c>
      <c r="E12" s="60">
        <v>17738.329999999994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B6" sqref="B6"/>
    </sheetView>
  </sheetViews>
  <sheetFormatPr defaultRowHeight="15" x14ac:dyDescent="0.25"/>
  <cols>
    <col min="1" max="1" width="53.28515625" customWidth="1"/>
    <col min="2" max="2" width="16.42578125" style="35" customWidth="1"/>
    <col min="3" max="3" width="16.5703125" style="35" customWidth="1"/>
    <col min="4" max="4" width="14.140625" style="35" customWidth="1"/>
    <col min="5" max="5" width="11.7109375" style="35" customWidth="1"/>
    <col min="6" max="6" width="12.7109375" style="35" customWidth="1"/>
    <col min="7" max="7" width="14" style="35" customWidth="1"/>
    <col min="8" max="8" width="14.28515625" style="35" customWidth="1"/>
    <col min="9" max="9" width="9.7109375" style="35" customWidth="1"/>
    <col min="10" max="10" width="7" style="35" customWidth="1"/>
    <col min="11" max="11" width="9.5703125" style="35" customWidth="1"/>
  </cols>
  <sheetData>
    <row r="1" spans="1:11" ht="25.9" x14ac:dyDescent="0.5">
      <c r="A1" s="39" t="s">
        <v>689</v>
      </c>
      <c r="B1" t="s">
        <v>185</v>
      </c>
    </row>
    <row r="3" spans="1:11" s="37" customFormat="1" ht="28.9" x14ac:dyDescent="0.3">
      <c r="A3" s="36" t="s">
        <v>688</v>
      </c>
      <c r="B3" s="37" t="s">
        <v>684</v>
      </c>
      <c r="C3" s="37" t="s">
        <v>685</v>
      </c>
      <c r="D3" s="37" t="s">
        <v>687</v>
      </c>
      <c r="E3"/>
      <c r="F3"/>
      <c r="G3"/>
      <c r="H3"/>
      <c r="I3"/>
      <c r="J3"/>
      <c r="K3"/>
    </row>
    <row r="4" spans="1:11" x14ac:dyDescent="0.25">
      <c r="A4" s="33" t="s">
        <v>664</v>
      </c>
      <c r="B4" s="38">
        <v>136347.88</v>
      </c>
      <c r="C4" s="38">
        <v>5453.9152000000004</v>
      </c>
      <c r="D4" s="38">
        <v>130883.9648</v>
      </c>
      <c r="E4"/>
      <c r="F4"/>
      <c r="G4"/>
      <c r="H4"/>
      <c r="I4"/>
      <c r="J4"/>
      <c r="K4"/>
    </row>
    <row r="5" spans="1:11" x14ac:dyDescent="0.25">
      <c r="A5" s="34" t="s">
        <v>122</v>
      </c>
      <c r="B5" s="38">
        <v>136347.88</v>
      </c>
      <c r="C5" s="38">
        <v>5453.9152000000004</v>
      </c>
      <c r="D5" s="38">
        <v>130883.9648</v>
      </c>
      <c r="E5"/>
      <c r="F5"/>
      <c r="G5"/>
      <c r="H5"/>
      <c r="I5"/>
      <c r="J5"/>
      <c r="K5"/>
    </row>
    <row r="6" spans="1:11" x14ac:dyDescent="0.25">
      <c r="A6" s="33" t="s">
        <v>516</v>
      </c>
      <c r="B6" s="38">
        <v>47948.598453896462</v>
      </c>
      <c r="C6" s="38">
        <v>1917.9439381558586</v>
      </c>
      <c r="D6" s="38">
        <v>46024.654515740607</v>
      </c>
      <c r="E6"/>
      <c r="F6"/>
      <c r="G6"/>
      <c r="H6"/>
      <c r="I6"/>
      <c r="J6"/>
      <c r="K6"/>
    </row>
    <row r="7" spans="1:11" x14ac:dyDescent="0.25">
      <c r="A7" s="34" t="s">
        <v>34</v>
      </c>
      <c r="B7" s="38">
        <v>47948.598453896462</v>
      </c>
      <c r="C7" s="38">
        <v>1917.9439381558586</v>
      </c>
      <c r="D7" s="38">
        <v>46024.654515740607</v>
      </c>
      <c r="E7"/>
      <c r="F7"/>
      <c r="G7"/>
      <c r="H7"/>
      <c r="I7"/>
      <c r="J7"/>
      <c r="K7"/>
    </row>
    <row r="8" spans="1:11" x14ac:dyDescent="0.25">
      <c r="A8" s="33" t="s">
        <v>510</v>
      </c>
      <c r="B8" s="38">
        <v>161839.22000000003</v>
      </c>
      <c r="C8" s="38">
        <v>6473.5688000000009</v>
      </c>
      <c r="D8" s="38">
        <v>155359.65120000002</v>
      </c>
      <c r="E8"/>
      <c r="F8"/>
      <c r="G8"/>
      <c r="H8"/>
      <c r="I8"/>
      <c r="J8"/>
      <c r="K8"/>
    </row>
    <row r="9" spans="1:11" x14ac:dyDescent="0.25">
      <c r="A9" s="34" t="s">
        <v>30</v>
      </c>
      <c r="B9" s="38">
        <v>161839.22000000003</v>
      </c>
      <c r="C9" s="38">
        <v>6473.5688000000009</v>
      </c>
      <c r="D9" s="38">
        <v>155359.65120000002</v>
      </c>
      <c r="E9"/>
      <c r="F9"/>
      <c r="G9"/>
      <c r="H9"/>
      <c r="I9"/>
      <c r="J9"/>
      <c r="K9"/>
    </row>
    <row r="10" spans="1:11" x14ac:dyDescent="0.25">
      <c r="A10" s="33" t="s">
        <v>195</v>
      </c>
      <c r="B10" s="38">
        <v>31986.14</v>
      </c>
      <c r="C10" s="38">
        <v>1279.4456</v>
      </c>
      <c r="D10" s="38">
        <v>30702.6944</v>
      </c>
      <c r="E10"/>
      <c r="F10"/>
      <c r="G10"/>
      <c r="H10"/>
      <c r="I10"/>
      <c r="J10"/>
      <c r="K10"/>
    </row>
    <row r="11" spans="1:11" x14ac:dyDescent="0.25">
      <c r="A11" s="34" t="s">
        <v>34</v>
      </c>
      <c r="B11" s="38">
        <v>31986.14</v>
      </c>
      <c r="C11" s="38">
        <v>1279.4456</v>
      </c>
      <c r="D11" s="38">
        <v>30702.6944</v>
      </c>
      <c r="E11"/>
      <c r="F11"/>
      <c r="G11"/>
      <c r="H11"/>
      <c r="I11"/>
      <c r="J11"/>
      <c r="K11"/>
    </row>
    <row r="12" spans="1:11" x14ac:dyDescent="0.25">
      <c r="A12" s="33" t="s">
        <v>184</v>
      </c>
      <c r="B12" s="38">
        <v>164982.83904606992</v>
      </c>
      <c r="C12" s="38">
        <v>6599.3135618427968</v>
      </c>
      <c r="D12" s="38">
        <v>158375.52548422711</v>
      </c>
      <c r="E12"/>
      <c r="F12"/>
      <c r="G12"/>
      <c r="H12"/>
      <c r="I12"/>
      <c r="J12"/>
      <c r="K12"/>
    </row>
    <row r="13" spans="1:11" x14ac:dyDescent="0.25">
      <c r="A13" s="34" t="s">
        <v>30</v>
      </c>
      <c r="B13" s="38">
        <v>164982.83904606992</v>
      </c>
      <c r="C13" s="38">
        <v>6599.3135618427968</v>
      </c>
      <c r="D13" s="38">
        <v>158375.52548422711</v>
      </c>
      <c r="E13"/>
      <c r="F13"/>
      <c r="G13"/>
      <c r="H13"/>
      <c r="I13"/>
      <c r="J13"/>
      <c r="K13"/>
    </row>
    <row r="14" spans="1:11" x14ac:dyDescent="0.25">
      <c r="A14" s="33" t="s">
        <v>683</v>
      </c>
      <c r="B14" s="38">
        <v>543104.67749996646</v>
      </c>
      <c r="C14" s="38">
        <v>21724.187099998657</v>
      </c>
      <c r="D14" s="38">
        <v>521346.4903999677</v>
      </c>
      <c r="E14"/>
      <c r="F14"/>
      <c r="G14"/>
      <c r="H14"/>
      <c r="I14"/>
      <c r="J14"/>
      <c r="K14"/>
    </row>
    <row r="15" spans="1:11" ht="14.45" x14ac:dyDescent="0.3">
      <c r="B15" s="38"/>
      <c r="C15" s="38"/>
      <c r="D15" s="38"/>
      <c r="E15" s="38"/>
      <c r="F15" s="38"/>
      <c r="G15" s="38"/>
      <c r="H15" s="38"/>
      <c r="I15" s="38"/>
      <c r="J15" s="38"/>
      <c r="K15" s="38"/>
    </row>
    <row r="16" spans="1:11" ht="14.45" x14ac:dyDescent="0.3">
      <c r="B16" s="38"/>
      <c r="C16" s="38"/>
      <c r="D16" s="38"/>
      <c r="E16" s="38"/>
      <c r="F16" s="38"/>
      <c r="G16" s="38"/>
      <c r="H16" s="38"/>
      <c r="I16" s="38"/>
      <c r="J16" s="38"/>
      <c r="K16" s="38"/>
    </row>
    <row r="17" spans="2:11" ht="14.45" x14ac:dyDescent="0.3">
      <c r="B17" s="38"/>
      <c r="C17" s="38"/>
      <c r="D17" s="38"/>
      <c r="E17" s="38"/>
      <c r="F17" s="38"/>
      <c r="G17" s="38"/>
      <c r="H17" s="38"/>
      <c r="I17" s="38"/>
      <c r="J17" s="38"/>
      <c r="K17" s="38"/>
    </row>
    <row r="18" spans="2:11" ht="14.45" x14ac:dyDescent="0.3">
      <c r="B18" s="38"/>
      <c r="C18" s="38"/>
      <c r="D18" s="38"/>
      <c r="E18" s="38"/>
      <c r="F18" s="38"/>
      <c r="G18" s="38"/>
      <c r="H18" s="38"/>
      <c r="I18" s="38"/>
      <c r="J18" s="38"/>
      <c r="K18" s="38"/>
    </row>
    <row r="19" spans="2:11" ht="14.45" x14ac:dyDescent="0.3">
      <c r="B19" s="38"/>
      <c r="C19" s="38"/>
      <c r="D19" s="38"/>
      <c r="E19" s="38"/>
      <c r="F19" s="38"/>
      <c r="G19" s="38"/>
      <c r="H19" s="38"/>
      <c r="I19" s="38"/>
      <c r="J19" s="38"/>
      <c r="K19" s="38"/>
    </row>
    <row r="20" spans="2:11" ht="14.45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TABELLA COMPLETA</vt:lpstr>
      <vt:lpstr>TABELLA PIVOT ANALITICA</vt:lpstr>
      <vt:lpstr>TABELLA PIVOT SINTESI</vt:lpstr>
      <vt:lpstr>TABELLA PIVOT</vt:lpstr>
      <vt:lpstr>'TABELLA COMPLETA'!Titoli_stampa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2021-02-12T11:40:22Z</dcterms:modified>
</cp:coreProperties>
</file>