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T-MI\2018-2019\1 C.S. 2018-2019\C.S. 2019 DISCIPLINE SPORTIVE\PALLAVOLO 2019\CALENDARIO E REPORT PARTITE 1^ -  2^ GRADO\"/>
    </mc:Choice>
  </mc:AlternateContent>
  <xr:revisionPtr revIDLastSave="0" documentId="13_ncr:1_{BF773351-C123-4216-9170-51463B7F3255}" xr6:coauthVersionLast="40" xr6:coauthVersionMax="40" xr10:uidLastSave="{00000000-0000-0000-0000-000000000000}"/>
  <bookViews>
    <workbookView xWindow="-110" yWindow="-110" windowWidth="19420" windowHeight="10420" activeTab="1" xr2:uid="{4781725D-E639-40A2-BE78-3CBE5E0BB24C}"/>
  </bookViews>
  <sheets>
    <sheet name="CALENDARIO" sheetId="1" r:id="rId1"/>
    <sheet name="REPORT TORNE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2" l="1"/>
  <c r="L14" i="2"/>
  <c r="N14" i="2" s="1"/>
  <c r="K14" i="2"/>
  <c r="M13" i="2"/>
  <c r="L13" i="2"/>
  <c r="K13" i="2"/>
  <c r="M12" i="2"/>
  <c r="L12" i="2"/>
  <c r="N12" i="2" s="1"/>
  <c r="K12" i="2"/>
  <c r="M11" i="2"/>
  <c r="L11" i="2"/>
  <c r="K11" i="2"/>
  <c r="J8" i="2"/>
  <c r="J7" i="2"/>
  <c r="J6" i="2"/>
  <c r="J5" i="2"/>
  <c r="N13" i="2" l="1"/>
  <c r="N11" i="2"/>
  <c r="M109" i="2" l="1"/>
  <c r="L109" i="2"/>
  <c r="K109" i="2"/>
  <c r="M108" i="2"/>
  <c r="L108" i="2"/>
  <c r="K108" i="2"/>
  <c r="M107" i="2"/>
  <c r="L107" i="2"/>
  <c r="K107" i="2"/>
  <c r="M106" i="2"/>
  <c r="L106" i="2"/>
  <c r="K106" i="2"/>
  <c r="J103" i="2"/>
  <c r="J102" i="2"/>
  <c r="J101" i="2"/>
  <c r="J100" i="2"/>
  <c r="M92" i="2"/>
  <c r="L92" i="2"/>
  <c r="N92" i="2" s="1"/>
  <c r="K92" i="2"/>
  <c r="M91" i="2"/>
  <c r="L91" i="2"/>
  <c r="K91" i="2"/>
  <c r="M90" i="2"/>
  <c r="L90" i="2"/>
  <c r="K90" i="2"/>
  <c r="M89" i="2"/>
  <c r="L89" i="2"/>
  <c r="K89" i="2"/>
  <c r="J86" i="2"/>
  <c r="J85" i="2"/>
  <c r="J84" i="2"/>
  <c r="J83" i="2"/>
  <c r="M75" i="2"/>
  <c r="L75" i="2"/>
  <c r="N75" i="2" s="1"/>
  <c r="K75" i="2"/>
  <c r="M74" i="2"/>
  <c r="L74" i="2"/>
  <c r="K74" i="2"/>
  <c r="M73" i="2"/>
  <c r="L73" i="2"/>
  <c r="K73" i="2"/>
  <c r="M72" i="2"/>
  <c r="L72" i="2"/>
  <c r="K72" i="2"/>
  <c r="J69" i="2"/>
  <c r="J68" i="2"/>
  <c r="J67" i="2"/>
  <c r="J66" i="2"/>
  <c r="M55" i="2"/>
  <c r="L55" i="2"/>
  <c r="K55" i="2"/>
  <c r="M54" i="2"/>
  <c r="L54" i="2"/>
  <c r="K54" i="2"/>
  <c r="M53" i="2"/>
  <c r="L53" i="2"/>
  <c r="K53" i="2"/>
  <c r="M52" i="2"/>
  <c r="L52" i="2"/>
  <c r="K52" i="2"/>
  <c r="M51" i="2"/>
  <c r="L51" i="2"/>
  <c r="N51" i="2" s="1"/>
  <c r="K51" i="2"/>
  <c r="J48" i="2"/>
  <c r="J47" i="2"/>
  <c r="J46" i="2"/>
  <c r="J45" i="2"/>
  <c r="J44" i="2"/>
  <c r="M33" i="2"/>
  <c r="L33" i="2"/>
  <c r="K33" i="2"/>
  <c r="M32" i="2"/>
  <c r="L32" i="2"/>
  <c r="K32" i="2"/>
  <c r="M31" i="2"/>
  <c r="L31" i="2"/>
  <c r="K31" i="2"/>
  <c r="M30" i="2"/>
  <c r="L30" i="2"/>
  <c r="K30" i="2"/>
  <c r="M29" i="2"/>
  <c r="L29" i="2"/>
  <c r="K29" i="2"/>
  <c r="J26" i="2"/>
  <c r="J25" i="2"/>
  <c r="J24" i="2"/>
  <c r="J23" i="2"/>
  <c r="J22" i="2"/>
  <c r="N107" i="2" l="1"/>
  <c r="N29" i="2"/>
  <c r="N33" i="2"/>
  <c r="N55" i="2"/>
  <c r="N74" i="2"/>
  <c r="N91" i="2"/>
  <c r="N73" i="2"/>
  <c r="N30" i="2"/>
  <c r="N52" i="2"/>
  <c r="N72" i="2"/>
  <c r="N89" i="2"/>
  <c r="N32" i="2"/>
  <c r="N54" i="2"/>
  <c r="N106" i="2"/>
  <c r="N109" i="2"/>
  <c r="N31" i="2"/>
  <c r="N53" i="2"/>
  <c r="N90" i="2"/>
  <c r="N108" i="2"/>
</calcChain>
</file>

<file path=xl/sharedStrings.xml><?xml version="1.0" encoding="utf-8"?>
<sst xmlns="http://schemas.openxmlformats.org/spreadsheetml/2006/main" count="277" uniqueCount="99">
  <si>
    <t>Pallavolo 2° grado</t>
  </si>
  <si>
    <t>data</t>
  </si>
  <si>
    <t>Campo 1</t>
  </si>
  <si>
    <t>FEMMINILE</t>
  </si>
  <si>
    <t>GIRONE ALL'ITALIANA 1 SET AL 15</t>
  </si>
  <si>
    <t>girone A</t>
  </si>
  <si>
    <t>Milano don Bosco</t>
  </si>
  <si>
    <t>Abbiategrasso Bachelet</t>
  </si>
  <si>
    <t>Magenta Einaudi</t>
  </si>
  <si>
    <t>Milano Lagrange</t>
  </si>
  <si>
    <t>10 incontri</t>
  </si>
  <si>
    <t>Campo 2</t>
  </si>
  <si>
    <t>girone B</t>
  </si>
  <si>
    <t>Milano Setti Carraro</t>
  </si>
  <si>
    <t>Parabiago Cavalleri</t>
  </si>
  <si>
    <t>Milano Torricelli</t>
  </si>
  <si>
    <t>Magenta Quasimodo</t>
  </si>
  <si>
    <t xml:space="preserve">Milano Liceo Parini </t>
  </si>
  <si>
    <t>MASCHILE</t>
  </si>
  <si>
    <t>Milano Da Vinci</t>
  </si>
  <si>
    <t>Milano Brera</t>
  </si>
  <si>
    <t>Milano Conti</t>
  </si>
  <si>
    <t>Milano Marconi</t>
  </si>
  <si>
    <t>Rho Puecher</t>
  </si>
  <si>
    <t xml:space="preserve">10 incontri </t>
  </si>
  <si>
    <t>girone C</t>
  </si>
  <si>
    <t>Milano Caravaggio</t>
  </si>
  <si>
    <t>Corsico Righi</t>
  </si>
  <si>
    <t>Milano V.Veneto</t>
  </si>
  <si>
    <t>Milano Cardano</t>
  </si>
  <si>
    <t>Milano Leopardi</t>
  </si>
  <si>
    <t>girone D</t>
  </si>
  <si>
    <t>SEMIFINALI MASCHILI</t>
  </si>
  <si>
    <r>
      <rPr>
        <b/>
        <sz val="11"/>
        <color theme="1"/>
        <rFont val="Calibri"/>
        <family val="2"/>
        <scheme val="minor"/>
      </rPr>
      <t>1A-2B</t>
    </r>
    <r>
      <rPr>
        <sz val="10"/>
        <color theme="1"/>
        <rFont val="Tahoma"/>
        <family val="2"/>
      </rPr>
      <t xml:space="preserve"> CONTI - VITTORIO VENETO</t>
    </r>
  </si>
  <si>
    <r>
      <rPr>
        <b/>
        <sz val="11"/>
        <color theme="1"/>
        <rFont val="Calibri"/>
        <family val="2"/>
        <scheme val="minor"/>
      </rPr>
      <t>2A-1B</t>
    </r>
    <r>
      <rPr>
        <sz val="10"/>
        <color theme="1"/>
        <rFont val="Tahoma"/>
        <family val="2"/>
      </rPr>
      <t xml:space="preserve"> MARCONI - CARDANO</t>
    </r>
  </si>
  <si>
    <t>VINCENTI FINALE</t>
  </si>
  <si>
    <t>2 set su 3</t>
  </si>
  <si>
    <t>FINALE MASCHILE</t>
  </si>
  <si>
    <t>LE 2 VINCENTI DELLA SEMIFINALE</t>
  </si>
  <si>
    <t>SEMIFINALI FEMMINILI</t>
  </si>
  <si>
    <r>
      <rPr>
        <b/>
        <sz val="11"/>
        <color theme="1"/>
        <rFont val="Calibri"/>
        <family val="2"/>
        <scheme val="minor"/>
      </rPr>
      <t>1A-1D</t>
    </r>
    <r>
      <rPr>
        <sz val="10"/>
        <color theme="1"/>
        <rFont val="Tahoma"/>
        <family val="2"/>
      </rPr>
      <t xml:space="preserve"> BACHELET - CARDANO</t>
    </r>
  </si>
  <si>
    <r>
      <rPr>
        <b/>
        <sz val="11"/>
        <color theme="1"/>
        <rFont val="Calibri"/>
        <family val="2"/>
        <scheme val="minor"/>
      </rPr>
      <t>1B-1C</t>
    </r>
    <r>
      <rPr>
        <sz val="10"/>
        <color theme="1"/>
        <rFont val="Tahoma"/>
        <family val="2"/>
      </rPr>
      <t xml:space="preserve"> CAVALLERI - CONTI</t>
    </r>
  </si>
  <si>
    <t>FINALE FEMMINILE</t>
  </si>
  <si>
    <t xml:space="preserve">DATA </t>
  </si>
  <si>
    <t xml:space="preserve"> 08/02/2019</t>
  </si>
  <si>
    <t>CAMPO</t>
  </si>
  <si>
    <t>GIRONE</t>
  </si>
  <si>
    <t>B</t>
  </si>
  <si>
    <t>x</t>
  </si>
  <si>
    <t>CLAS</t>
  </si>
  <si>
    <t>SQUADRA 1</t>
  </si>
  <si>
    <t>SETTI CARRARO MI</t>
  </si>
  <si>
    <t>SQUADRA 2</t>
  </si>
  <si>
    <t>CAVALLERI PARABIAGO</t>
  </si>
  <si>
    <t>SQUADRA 3</t>
  </si>
  <si>
    <t>TORRICELLI MILANO</t>
  </si>
  <si>
    <t>SQUADRA 4</t>
  </si>
  <si>
    <t>PARINI MILANO</t>
  </si>
  <si>
    <t>SQUADRA 5</t>
  </si>
  <si>
    <t>QUASIMODO MAGENTA</t>
  </si>
  <si>
    <t>RISULTATO</t>
  </si>
  <si>
    <t xml:space="preserve"> </t>
  </si>
  <si>
    <t>SQ.</t>
  </si>
  <si>
    <t>SET VINTI</t>
  </si>
  <si>
    <t>SV</t>
  </si>
  <si>
    <t>PF</t>
  </si>
  <si>
    <t>PS</t>
  </si>
  <si>
    <t>QP</t>
  </si>
  <si>
    <t xml:space="preserve"> 1-3</t>
  </si>
  <si>
    <t xml:space="preserve"> 2-4</t>
  </si>
  <si>
    <t xml:space="preserve"> 1-5</t>
  </si>
  <si>
    <t xml:space="preserve"> 2-3</t>
  </si>
  <si>
    <t xml:space="preserve"> 4-5</t>
  </si>
  <si>
    <t xml:space="preserve"> 1-2</t>
  </si>
  <si>
    <t xml:space="preserve"> 3-4</t>
  </si>
  <si>
    <t xml:space="preserve"> 2-5</t>
  </si>
  <si>
    <t xml:space="preserve"> 1-4</t>
  </si>
  <si>
    <t xml:space="preserve"> 3-5</t>
  </si>
  <si>
    <t>C</t>
  </si>
  <si>
    <t>X</t>
  </si>
  <si>
    <t>DA VINCI MILANO</t>
  </si>
  <si>
    <t>BRERA MILANO</t>
  </si>
  <si>
    <t>CONTI MILANO</t>
  </si>
  <si>
    <t>MARCONI MILANO</t>
  </si>
  <si>
    <t>PUECHER RHO</t>
  </si>
  <si>
    <t>D</t>
  </si>
  <si>
    <t>CL</t>
  </si>
  <si>
    <t>CORSICO RIGHI</t>
  </si>
  <si>
    <t>MILANO VITTORIO VENETO</t>
  </si>
  <si>
    <t>MILANO CARDANO</t>
  </si>
  <si>
    <t>MILANO LEOPARDI</t>
  </si>
  <si>
    <t>SQ</t>
  </si>
  <si>
    <t xml:space="preserve"> 15/02/2019</t>
  </si>
  <si>
    <t>A</t>
  </si>
  <si>
    <t xml:space="preserve"> 22/02/2019</t>
  </si>
  <si>
    <t>DON BOSCO MILANO</t>
  </si>
  <si>
    <t>BACHELET ABBIATEGR</t>
  </si>
  <si>
    <t>EINAUDI MAGENTA</t>
  </si>
  <si>
    <t>LAGRANGE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</si>
</sst>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trike/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right"/>
    </xf>
    <xf numFmtId="15" fontId="4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5" fillId="0" borderId="2" xfId="0" applyFont="1" applyBorder="1"/>
    <xf numFmtId="0" fontId="3" fillId="2" borderId="2" xfId="0" applyFont="1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0" fontId="3" fillId="5" borderId="2" xfId="0" applyFont="1" applyFill="1" applyBorder="1"/>
    <xf numFmtId="0" fontId="6" fillId="6" borderId="2" xfId="0" applyFont="1" applyFill="1" applyBorder="1"/>
    <xf numFmtId="0" fontId="0" fillId="7" borderId="2" xfId="0" applyFill="1" applyBorder="1"/>
    <xf numFmtId="15" fontId="4" fillId="0" borderId="0" xfId="0" applyNumberFormat="1" applyFont="1" applyAlignment="1">
      <alignment horizontal="left"/>
    </xf>
    <xf numFmtId="0" fontId="4" fillId="5" borderId="2" xfId="0" applyFont="1" applyFill="1" applyBorder="1"/>
    <xf numFmtId="0" fontId="0" fillId="5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2" borderId="4" xfId="0" applyFont="1" applyFill="1" applyBorder="1"/>
    <xf numFmtId="0" fontId="0" fillId="2" borderId="8" xfId="0" applyFill="1" applyBorder="1"/>
    <xf numFmtId="0" fontId="0" fillId="0" borderId="12" xfId="0" applyBorder="1"/>
    <xf numFmtId="0" fontId="4" fillId="2" borderId="13" xfId="0" applyFont="1" applyFill="1" applyBorder="1"/>
    <xf numFmtId="0" fontId="0" fillId="2" borderId="14" xfId="0" applyFill="1" applyBorder="1"/>
    <xf numFmtId="0" fontId="0" fillId="0" borderId="15" xfId="0" applyBorder="1"/>
    <xf numFmtId="15" fontId="4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6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" fontId="7" fillId="0" borderId="2" xfId="0" applyNumberFormat="1" applyFont="1" applyBorder="1"/>
    <xf numFmtId="0" fontId="7" fillId="0" borderId="2" xfId="0" applyFont="1" applyBorder="1"/>
  </cellXfs>
  <cellStyles count="1">
    <cellStyle name="Normale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9AE3-5FC9-4E87-9BA8-2B8DB60FEB04}">
  <dimension ref="A1:H26"/>
  <sheetViews>
    <sheetView topLeftCell="A9" workbookViewId="0">
      <selection activeCell="C28" sqref="C28"/>
    </sheetView>
  </sheetViews>
  <sheetFormatPr defaultRowHeight="12.5" x14ac:dyDescent="0.25"/>
  <cols>
    <col min="2" max="2" width="20.1796875" bestFit="1" customWidth="1"/>
    <col min="3" max="6" width="34.7265625" customWidth="1"/>
    <col min="7" max="7" width="11.1796875" customWidth="1"/>
    <col min="8" max="8" width="10.26953125" bestFit="1" customWidth="1"/>
  </cols>
  <sheetData>
    <row r="1" spans="1:8" ht="23.5" x14ac:dyDescent="0.55000000000000004">
      <c r="A1" s="47" t="s">
        <v>0</v>
      </c>
      <c r="B1" s="47"/>
      <c r="C1" s="47"/>
      <c r="D1" s="47"/>
      <c r="E1" s="47"/>
      <c r="F1" s="47"/>
      <c r="G1" s="47"/>
    </row>
    <row r="2" spans="1:8" ht="18.5" x14ac:dyDescent="0.45">
      <c r="A2" s="1" t="s">
        <v>1</v>
      </c>
      <c r="B2" s="2">
        <v>43504</v>
      </c>
    </row>
    <row r="3" spans="1:8" ht="15.5" x14ac:dyDescent="0.35">
      <c r="A3" s="3" t="s">
        <v>2</v>
      </c>
      <c r="B3" s="4" t="s">
        <v>3</v>
      </c>
      <c r="C3" t="s">
        <v>4</v>
      </c>
    </row>
    <row r="4" spans="1:8" ht="14.5" x14ac:dyDescent="0.35">
      <c r="A4" s="5" t="s">
        <v>5</v>
      </c>
      <c r="B4" s="6" t="s">
        <v>6</v>
      </c>
      <c r="C4" s="7" t="s">
        <v>7</v>
      </c>
      <c r="D4" s="6" t="s">
        <v>8</v>
      </c>
      <c r="E4" s="6" t="s">
        <v>9</v>
      </c>
      <c r="F4" s="8"/>
      <c r="G4" s="3" t="s">
        <v>10</v>
      </c>
    </row>
    <row r="5" spans="1:8" ht="14.5" x14ac:dyDescent="0.35">
      <c r="A5" s="9"/>
      <c r="H5" s="9"/>
    </row>
    <row r="6" spans="1:8" ht="15.5" x14ac:dyDescent="0.35">
      <c r="A6" s="10" t="s">
        <v>11</v>
      </c>
      <c r="B6" s="4" t="s">
        <v>3</v>
      </c>
      <c r="C6" t="s">
        <v>4</v>
      </c>
      <c r="H6" s="9"/>
    </row>
    <row r="7" spans="1:8" ht="14.5" x14ac:dyDescent="0.35">
      <c r="A7" s="5" t="s">
        <v>12</v>
      </c>
      <c r="B7" s="6" t="s">
        <v>13</v>
      </c>
      <c r="C7" s="7" t="s">
        <v>14</v>
      </c>
      <c r="D7" s="6" t="s">
        <v>15</v>
      </c>
      <c r="E7" s="6" t="s">
        <v>16</v>
      </c>
      <c r="F7" s="6" t="s">
        <v>17</v>
      </c>
      <c r="G7" s="3" t="s">
        <v>10</v>
      </c>
    </row>
    <row r="8" spans="1:8" ht="14.5" x14ac:dyDescent="0.35">
      <c r="A8" s="9"/>
      <c r="G8" s="9"/>
    </row>
    <row r="9" spans="1:8" ht="18.5" x14ac:dyDescent="0.45">
      <c r="A9" s="1" t="s">
        <v>1</v>
      </c>
      <c r="B9" s="2">
        <v>43511</v>
      </c>
    </row>
    <row r="10" spans="1:8" ht="15.5" x14ac:dyDescent="0.35">
      <c r="A10" s="3" t="s">
        <v>2</v>
      </c>
      <c r="B10" s="4" t="s">
        <v>18</v>
      </c>
      <c r="C10" t="s">
        <v>4</v>
      </c>
    </row>
    <row r="11" spans="1:8" ht="14.5" x14ac:dyDescent="0.35">
      <c r="A11" s="11" t="s">
        <v>5</v>
      </c>
      <c r="B11" s="12" t="s">
        <v>19</v>
      </c>
      <c r="C11" s="12" t="s">
        <v>20</v>
      </c>
      <c r="D11" s="7" t="s">
        <v>21</v>
      </c>
      <c r="E11" s="7" t="s">
        <v>22</v>
      </c>
      <c r="F11" s="12" t="s">
        <v>23</v>
      </c>
      <c r="G11" s="3" t="s">
        <v>24</v>
      </c>
    </row>
    <row r="12" spans="1:8" ht="15.5" x14ac:dyDescent="0.35">
      <c r="A12" s="3" t="s">
        <v>11</v>
      </c>
      <c r="B12" s="4" t="s">
        <v>3</v>
      </c>
      <c r="C12" t="s">
        <v>4</v>
      </c>
      <c r="G12" s="9"/>
    </row>
    <row r="13" spans="1:8" ht="14.5" x14ac:dyDescent="0.35">
      <c r="A13" s="5" t="s">
        <v>25</v>
      </c>
      <c r="B13" s="6" t="s">
        <v>19</v>
      </c>
      <c r="C13" s="13" t="s">
        <v>20</v>
      </c>
      <c r="D13" s="7" t="s">
        <v>21</v>
      </c>
      <c r="E13" s="6" t="s">
        <v>22</v>
      </c>
      <c r="F13" s="6" t="s">
        <v>23</v>
      </c>
      <c r="G13" s="3" t="s">
        <v>24</v>
      </c>
    </row>
    <row r="15" spans="1:8" ht="18.5" x14ac:dyDescent="0.45">
      <c r="A15" s="1" t="s">
        <v>1</v>
      </c>
      <c r="B15" s="14">
        <v>43518</v>
      </c>
    </row>
    <row r="16" spans="1:8" ht="15.5" x14ac:dyDescent="0.35">
      <c r="A16" s="3" t="s">
        <v>2</v>
      </c>
      <c r="B16" s="4" t="s">
        <v>18</v>
      </c>
      <c r="C16" t="s">
        <v>4</v>
      </c>
    </row>
    <row r="17" spans="1:7" ht="14.5" x14ac:dyDescent="0.35">
      <c r="A17" s="11" t="s">
        <v>12</v>
      </c>
      <c r="B17" s="6" t="s">
        <v>26</v>
      </c>
      <c r="C17" s="6" t="s">
        <v>27</v>
      </c>
      <c r="D17" s="7" t="s">
        <v>28</v>
      </c>
      <c r="E17" s="7" t="s">
        <v>29</v>
      </c>
      <c r="F17" s="6" t="s">
        <v>30</v>
      </c>
      <c r="G17" s="3" t="s">
        <v>10</v>
      </c>
    </row>
    <row r="18" spans="1:7" ht="15.5" x14ac:dyDescent="0.35">
      <c r="A18" s="3" t="s">
        <v>11</v>
      </c>
      <c r="B18" s="4" t="s">
        <v>3</v>
      </c>
      <c r="C18" t="s">
        <v>4</v>
      </c>
    </row>
    <row r="19" spans="1:7" ht="14.5" x14ac:dyDescent="0.35">
      <c r="A19" s="5" t="s">
        <v>31</v>
      </c>
      <c r="B19" s="6" t="s">
        <v>26</v>
      </c>
      <c r="C19" s="6" t="s">
        <v>27</v>
      </c>
      <c r="D19" s="6" t="s">
        <v>28</v>
      </c>
      <c r="E19" s="7" t="s">
        <v>29</v>
      </c>
      <c r="F19" s="6" t="s">
        <v>30</v>
      </c>
      <c r="G19" s="3" t="s">
        <v>10</v>
      </c>
    </row>
    <row r="21" spans="1:7" ht="19" thickBot="1" x14ac:dyDescent="0.5">
      <c r="A21" s="1" t="s">
        <v>1</v>
      </c>
      <c r="B21" s="14">
        <v>43525</v>
      </c>
    </row>
    <row r="22" spans="1:7" ht="18.5" x14ac:dyDescent="0.45">
      <c r="A22" s="15" t="s">
        <v>32</v>
      </c>
      <c r="B22" s="16"/>
      <c r="C22" s="17" t="s">
        <v>33</v>
      </c>
      <c r="D22" s="18" t="s">
        <v>34</v>
      </c>
      <c r="E22" s="19" t="s">
        <v>35</v>
      </c>
      <c r="F22" s="20" t="s">
        <v>36</v>
      </c>
    </row>
    <row r="23" spans="1:7" ht="19" thickBot="1" x14ac:dyDescent="0.5">
      <c r="A23" s="15" t="s">
        <v>37</v>
      </c>
      <c r="B23" s="16"/>
      <c r="C23" s="21" t="s">
        <v>38</v>
      </c>
      <c r="D23" s="22"/>
      <c r="E23" s="23"/>
      <c r="F23" s="20"/>
    </row>
    <row r="24" spans="1:7" ht="18.5" x14ac:dyDescent="0.45">
      <c r="A24" s="24" t="s">
        <v>39</v>
      </c>
      <c r="B24" s="25"/>
      <c r="C24" s="26" t="s">
        <v>40</v>
      </c>
      <c r="D24" s="18" t="s">
        <v>41</v>
      </c>
      <c r="E24" s="19" t="s">
        <v>35</v>
      </c>
      <c r="F24" s="20" t="s">
        <v>36</v>
      </c>
    </row>
    <row r="25" spans="1:7" ht="19" thickBot="1" x14ac:dyDescent="0.5">
      <c r="A25" s="27" t="s">
        <v>42</v>
      </c>
      <c r="B25" s="28"/>
      <c r="C25" s="29" t="s">
        <v>38</v>
      </c>
      <c r="D25" s="22"/>
      <c r="E25" s="23"/>
      <c r="F25" s="20"/>
    </row>
    <row r="26" spans="1:7" ht="18.5" x14ac:dyDescent="0.45">
      <c r="A26" s="9"/>
      <c r="B26" s="30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F5D7-EF13-4178-93EA-0C2067F9914B}">
  <sheetPr>
    <pageSetUpPr fitToPage="1"/>
  </sheetPr>
  <dimension ref="A1:O111"/>
  <sheetViews>
    <sheetView tabSelected="1" workbookViewId="0">
      <selection activeCell="O23" sqref="O23"/>
    </sheetView>
  </sheetViews>
  <sheetFormatPr defaultRowHeight="12.5" x14ac:dyDescent="0.25"/>
  <cols>
    <col min="1" max="15" width="6.7265625" customWidth="1"/>
  </cols>
  <sheetData>
    <row r="1" spans="1:15" ht="14" x14ac:dyDescent="0.3">
      <c r="A1" s="59" t="s">
        <v>43</v>
      </c>
      <c r="B1" s="59"/>
      <c r="C1" s="60" t="s">
        <v>44</v>
      </c>
      <c r="D1" s="60"/>
      <c r="E1" s="60"/>
      <c r="F1" s="60"/>
      <c r="G1" s="60"/>
      <c r="H1" s="31"/>
      <c r="I1" s="31"/>
      <c r="J1" s="31"/>
      <c r="K1" s="31" t="s">
        <v>45</v>
      </c>
      <c r="L1" s="31"/>
      <c r="M1" s="32">
        <v>2</v>
      </c>
      <c r="N1" s="31"/>
      <c r="O1" s="31"/>
    </row>
    <row r="2" spans="1:15" ht="14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4" x14ac:dyDescent="0.3">
      <c r="A3" s="55" t="s">
        <v>46</v>
      </c>
      <c r="B3" s="56"/>
      <c r="C3" s="34" t="s">
        <v>93</v>
      </c>
      <c r="D3" s="35"/>
      <c r="E3" s="35"/>
      <c r="F3" s="55" t="s">
        <v>3</v>
      </c>
      <c r="G3" s="55"/>
      <c r="H3" s="34" t="s">
        <v>48</v>
      </c>
      <c r="I3" s="31"/>
      <c r="J3" s="35"/>
      <c r="K3" s="35" t="s">
        <v>18</v>
      </c>
      <c r="L3" s="35"/>
      <c r="M3" s="34"/>
      <c r="N3" s="31"/>
      <c r="O3" s="35"/>
    </row>
    <row r="4" spans="1:15" ht="14" x14ac:dyDescent="0.3">
      <c r="A4" s="31"/>
      <c r="B4" s="31"/>
      <c r="C4" s="31"/>
      <c r="D4" s="31"/>
      <c r="E4" s="31"/>
      <c r="F4" s="31"/>
      <c r="G4" s="31"/>
      <c r="H4" s="31"/>
      <c r="I4" s="31"/>
      <c r="J4" s="34" t="s">
        <v>49</v>
      </c>
      <c r="K4" s="31"/>
      <c r="L4" s="31"/>
      <c r="M4" s="31"/>
      <c r="N4" s="31"/>
      <c r="O4" s="31"/>
    </row>
    <row r="5" spans="1:15" ht="14" x14ac:dyDescent="0.3">
      <c r="A5" s="48" t="s">
        <v>50</v>
      </c>
      <c r="B5" s="49"/>
      <c r="C5" s="50"/>
      <c r="D5" s="48" t="s">
        <v>95</v>
      </c>
      <c r="E5" s="49"/>
      <c r="F5" s="49"/>
      <c r="G5" s="49"/>
      <c r="H5" s="49"/>
      <c r="I5" s="50"/>
      <c r="J5" s="34">
        <f>O11</f>
        <v>3</v>
      </c>
      <c r="K5" s="31"/>
      <c r="L5" s="31"/>
      <c r="M5" s="31"/>
      <c r="N5" s="31"/>
      <c r="O5" s="31"/>
    </row>
    <row r="6" spans="1:15" ht="14" x14ac:dyDescent="0.3">
      <c r="A6" s="48" t="s">
        <v>52</v>
      </c>
      <c r="B6" s="49"/>
      <c r="C6" s="50"/>
      <c r="D6" s="48" t="s">
        <v>96</v>
      </c>
      <c r="E6" s="49"/>
      <c r="F6" s="49"/>
      <c r="G6" s="49"/>
      <c r="H6" s="49"/>
      <c r="I6" s="50"/>
      <c r="J6" s="34">
        <f t="shared" ref="J6:J8" si="0">O12</f>
        <v>1</v>
      </c>
      <c r="K6" s="31"/>
      <c r="L6" s="31"/>
      <c r="M6" s="31"/>
      <c r="N6" s="31"/>
      <c r="O6" s="31"/>
    </row>
    <row r="7" spans="1:15" ht="14" x14ac:dyDescent="0.3">
      <c r="A7" s="48" t="s">
        <v>54</v>
      </c>
      <c r="B7" s="49"/>
      <c r="C7" s="50"/>
      <c r="D7" s="48" t="s">
        <v>97</v>
      </c>
      <c r="E7" s="49"/>
      <c r="F7" s="49"/>
      <c r="G7" s="49"/>
      <c r="H7" s="49"/>
      <c r="I7" s="50"/>
      <c r="J7" s="34">
        <f t="shared" si="0"/>
        <v>4</v>
      </c>
      <c r="K7" s="31"/>
      <c r="L7" s="31"/>
      <c r="M7" s="31"/>
      <c r="N7" s="31"/>
      <c r="O7" s="31"/>
    </row>
    <row r="8" spans="1:15" ht="14" x14ac:dyDescent="0.3">
      <c r="A8" s="48" t="s">
        <v>56</v>
      </c>
      <c r="B8" s="49"/>
      <c r="C8" s="50"/>
      <c r="D8" s="48" t="s">
        <v>98</v>
      </c>
      <c r="E8" s="49"/>
      <c r="F8" s="49"/>
      <c r="G8" s="49"/>
      <c r="H8" s="49"/>
      <c r="I8" s="50"/>
      <c r="J8" s="34">
        <f t="shared" si="0"/>
        <v>2</v>
      </c>
      <c r="K8" s="31"/>
      <c r="L8" s="31"/>
      <c r="M8" s="31"/>
      <c r="N8" s="31"/>
      <c r="O8" s="31"/>
    </row>
    <row r="9" spans="1:15" ht="14" x14ac:dyDescent="0.3">
      <c r="A9" s="40"/>
      <c r="B9" s="40"/>
      <c r="C9" s="40"/>
      <c r="D9" s="40"/>
      <c r="E9" s="40"/>
      <c r="F9" s="40"/>
      <c r="G9" s="40"/>
      <c r="H9" s="40"/>
      <c r="I9" s="40"/>
      <c r="J9" s="31"/>
      <c r="K9" s="31"/>
      <c r="L9" s="31"/>
      <c r="M9" s="31"/>
      <c r="N9" s="31"/>
      <c r="O9" s="31"/>
    </row>
    <row r="10" spans="1:15" ht="14" x14ac:dyDescent="0.25">
      <c r="A10" s="33"/>
      <c r="B10" s="33"/>
      <c r="C10" s="53" t="s">
        <v>60</v>
      </c>
      <c r="D10" s="53"/>
      <c r="E10" s="33"/>
      <c r="F10" s="34" t="s">
        <v>91</v>
      </c>
      <c r="G10" s="54" t="s">
        <v>63</v>
      </c>
      <c r="H10" s="54"/>
      <c r="I10" s="54"/>
      <c r="J10" s="54"/>
      <c r="K10" s="34" t="s">
        <v>64</v>
      </c>
      <c r="L10" s="34" t="s">
        <v>65</v>
      </c>
      <c r="M10" s="34" t="s">
        <v>66</v>
      </c>
      <c r="N10" s="34" t="s">
        <v>67</v>
      </c>
      <c r="O10" s="34" t="s">
        <v>49</v>
      </c>
    </row>
    <row r="11" spans="1:15" ht="14" x14ac:dyDescent="0.3">
      <c r="A11" s="63" t="s">
        <v>68</v>
      </c>
      <c r="B11" s="31"/>
      <c r="C11" s="44">
        <v>25</v>
      </c>
      <c r="D11" s="44">
        <v>15</v>
      </c>
      <c r="E11" s="33"/>
      <c r="F11" s="44">
        <v>1</v>
      </c>
      <c r="G11" s="44">
        <v>1</v>
      </c>
      <c r="H11" s="44">
        <v>0</v>
      </c>
      <c r="I11" s="44">
        <v>0</v>
      </c>
      <c r="J11" s="44"/>
      <c r="K11" s="34">
        <f>G11+H11+I11</f>
        <v>1</v>
      </c>
      <c r="L11" s="34">
        <f>C11+C13+C16</f>
        <v>56</v>
      </c>
      <c r="M11" s="34">
        <f>D11+D13+D16</f>
        <v>65</v>
      </c>
      <c r="N11" s="45">
        <f>L11/M11</f>
        <v>0.86153846153846159</v>
      </c>
      <c r="O11" s="34">
        <v>3</v>
      </c>
    </row>
    <row r="12" spans="1:15" ht="14" x14ac:dyDescent="0.3">
      <c r="A12" s="64" t="s">
        <v>69</v>
      </c>
      <c r="B12" s="31"/>
      <c r="C12" s="44">
        <v>25</v>
      </c>
      <c r="D12" s="44">
        <v>20</v>
      </c>
      <c r="E12" s="33"/>
      <c r="F12" s="44">
        <v>2</v>
      </c>
      <c r="G12" s="44">
        <v>1</v>
      </c>
      <c r="H12" s="44">
        <v>1</v>
      </c>
      <c r="I12" s="44">
        <v>1</v>
      </c>
      <c r="J12" s="44"/>
      <c r="K12" s="34">
        <f t="shared" ref="K12:K14" si="1">G12+H12+I12</f>
        <v>3</v>
      </c>
      <c r="L12" s="34">
        <f>C12+D13+C15</f>
        <v>75</v>
      </c>
      <c r="M12" s="34">
        <f>D12+C13+D15</f>
        <v>42</v>
      </c>
      <c r="N12" s="45">
        <f t="shared" ref="N12:N14" si="2">L12/M12</f>
        <v>1.7857142857142858</v>
      </c>
      <c r="O12" s="34">
        <v>1</v>
      </c>
    </row>
    <row r="13" spans="1:15" ht="14" x14ac:dyDescent="0.3">
      <c r="A13" s="64" t="s">
        <v>73</v>
      </c>
      <c r="B13" s="31"/>
      <c r="C13" s="44">
        <v>11</v>
      </c>
      <c r="D13" s="44">
        <v>25</v>
      </c>
      <c r="E13" s="33"/>
      <c r="F13" s="44">
        <v>3</v>
      </c>
      <c r="G13" s="44">
        <v>0</v>
      </c>
      <c r="H13" s="44">
        <v>0</v>
      </c>
      <c r="I13" s="44">
        <v>0</v>
      </c>
      <c r="J13" s="44"/>
      <c r="K13" s="34">
        <f t="shared" si="1"/>
        <v>0</v>
      </c>
      <c r="L13" s="34">
        <f>D11+C14+D15</f>
        <v>31</v>
      </c>
      <c r="M13" s="34">
        <f>C11+D14+C15</f>
        <v>75</v>
      </c>
      <c r="N13" s="45">
        <f t="shared" si="2"/>
        <v>0.41333333333333333</v>
      </c>
      <c r="O13" s="34">
        <v>4</v>
      </c>
    </row>
    <row r="14" spans="1:15" ht="14" x14ac:dyDescent="0.3">
      <c r="A14" s="64" t="s">
        <v>74</v>
      </c>
      <c r="B14" s="31"/>
      <c r="C14" s="44">
        <v>5</v>
      </c>
      <c r="D14" s="44">
        <v>25</v>
      </c>
      <c r="E14" s="33"/>
      <c r="F14" s="44">
        <v>4</v>
      </c>
      <c r="G14" s="44">
        <v>0</v>
      </c>
      <c r="H14" s="44">
        <v>1</v>
      </c>
      <c r="I14" s="44">
        <v>1</v>
      </c>
      <c r="J14" s="44"/>
      <c r="K14" s="34">
        <f t="shared" si="1"/>
        <v>2</v>
      </c>
      <c r="L14" s="34">
        <f>D12+D14+D16</f>
        <v>70</v>
      </c>
      <c r="M14" s="34">
        <f>C12+C14+C16</f>
        <v>50</v>
      </c>
      <c r="N14" s="45">
        <f t="shared" si="2"/>
        <v>1.4</v>
      </c>
      <c r="O14" s="34">
        <v>2</v>
      </c>
    </row>
    <row r="15" spans="1:15" ht="14" x14ac:dyDescent="0.3">
      <c r="A15" s="64" t="s">
        <v>71</v>
      </c>
      <c r="B15" s="31"/>
      <c r="C15" s="44">
        <v>25</v>
      </c>
      <c r="D15" s="44">
        <v>11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 ht="14" x14ac:dyDescent="0.3">
      <c r="A16" s="64" t="s">
        <v>76</v>
      </c>
      <c r="B16" s="31"/>
      <c r="C16" s="44">
        <v>20</v>
      </c>
      <c r="D16" s="44">
        <v>25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5" ht="14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ht="14" x14ac:dyDescent="0.3">
      <c r="A18" s="59" t="s">
        <v>43</v>
      </c>
      <c r="B18" s="59"/>
      <c r="C18" s="60" t="s">
        <v>44</v>
      </c>
      <c r="D18" s="60"/>
      <c r="E18" s="60"/>
      <c r="F18" s="60"/>
      <c r="G18" s="60"/>
      <c r="H18" s="31"/>
      <c r="I18" s="31"/>
      <c r="J18" s="31"/>
      <c r="K18" s="31" t="s">
        <v>45</v>
      </c>
      <c r="L18" s="31"/>
      <c r="M18" s="32">
        <v>2</v>
      </c>
      <c r="N18" s="31"/>
      <c r="O18" s="31"/>
    </row>
    <row r="19" spans="1:15" ht="14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14" x14ac:dyDescent="0.3">
      <c r="A20" s="55" t="s">
        <v>46</v>
      </c>
      <c r="B20" s="56"/>
      <c r="C20" s="34" t="s">
        <v>47</v>
      </c>
      <c r="D20" s="35"/>
      <c r="E20" s="35"/>
      <c r="F20" s="55" t="s">
        <v>3</v>
      </c>
      <c r="G20" s="55"/>
      <c r="H20" s="34" t="s">
        <v>48</v>
      </c>
      <c r="I20" s="31"/>
      <c r="J20" s="35"/>
      <c r="K20" s="35" t="s">
        <v>18</v>
      </c>
      <c r="L20" s="35"/>
      <c r="M20" s="36"/>
      <c r="N20" s="31"/>
      <c r="O20" s="35"/>
    </row>
    <row r="21" spans="1:15" ht="14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4" t="s">
        <v>49</v>
      </c>
      <c r="K21" s="31"/>
      <c r="L21" s="31"/>
      <c r="M21" s="31"/>
      <c r="N21" s="31"/>
      <c r="O21" s="31"/>
    </row>
    <row r="22" spans="1:15" ht="14" x14ac:dyDescent="0.3">
      <c r="A22" s="48" t="s">
        <v>50</v>
      </c>
      <c r="B22" s="49"/>
      <c r="C22" s="50"/>
      <c r="D22" s="37" t="s">
        <v>51</v>
      </c>
      <c r="E22" s="38"/>
      <c r="F22" s="38"/>
      <c r="G22" s="38"/>
      <c r="H22" s="38"/>
      <c r="I22" s="39"/>
      <c r="J22" s="34">
        <f>O29</f>
        <v>2</v>
      </c>
      <c r="K22" s="31"/>
      <c r="L22" s="31"/>
      <c r="M22" s="31"/>
      <c r="N22" s="31"/>
      <c r="O22" s="31"/>
    </row>
    <row r="23" spans="1:15" ht="14" x14ac:dyDescent="0.3">
      <c r="A23" s="48" t="s">
        <v>52</v>
      </c>
      <c r="B23" s="49"/>
      <c r="C23" s="50"/>
      <c r="D23" s="37" t="s">
        <v>53</v>
      </c>
      <c r="E23" s="38"/>
      <c r="F23" s="38"/>
      <c r="G23" s="38"/>
      <c r="H23" s="38"/>
      <c r="I23" s="39"/>
      <c r="J23" s="34">
        <f t="shared" ref="J23:J26" si="3">O30</f>
        <v>1</v>
      </c>
      <c r="K23" s="31"/>
      <c r="L23" s="31"/>
      <c r="M23" s="31"/>
      <c r="N23" s="31"/>
      <c r="O23" s="31"/>
    </row>
    <row r="24" spans="1:15" ht="14" x14ac:dyDescent="0.3">
      <c r="A24" s="48" t="s">
        <v>54</v>
      </c>
      <c r="B24" s="49"/>
      <c r="C24" s="50"/>
      <c r="D24" s="37" t="s">
        <v>55</v>
      </c>
      <c r="E24" s="38"/>
      <c r="F24" s="38"/>
      <c r="G24" s="38"/>
      <c r="H24" s="38"/>
      <c r="I24" s="39"/>
      <c r="J24" s="34">
        <f t="shared" si="3"/>
        <v>3</v>
      </c>
      <c r="K24" s="31"/>
      <c r="L24" s="31"/>
      <c r="M24" s="31"/>
      <c r="N24" s="31"/>
      <c r="O24" s="31"/>
    </row>
    <row r="25" spans="1:15" ht="14" x14ac:dyDescent="0.3">
      <c r="A25" s="48" t="s">
        <v>56</v>
      </c>
      <c r="B25" s="49"/>
      <c r="C25" s="50"/>
      <c r="D25" s="37" t="s">
        <v>57</v>
      </c>
      <c r="E25" s="38"/>
      <c r="F25" s="38"/>
      <c r="G25" s="38"/>
      <c r="H25" s="38"/>
      <c r="I25" s="39"/>
      <c r="J25" s="34">
        <f t="shared" si="3"/>
        <v>4</v>
      </c>
      <c r="K25" s="31"/>
      <c r="L25" s="31"/>
      <c r="M25" s="31"/>
      <c r="N25" s="31"/>
      <c r="O25" s="31"/>
    </row>
    <row r="26" spans="1:15" ht="14" x14ac:dyDescent="0.3">
      <c r="A26" s="48" t="s">
        <v>58</v>
      </c>
      <c r="B26" s="49"/>
      <c r="C26" s="50"/>
      <c r="D26" s="37" t="s">
        <v>59</v>
      </c>
      <c r="E26" s="38"/>
      <c r="F26" s="38"/>
      <c r="G26" s="38"/>
      <c r="H26" s="38"/>
      <c r="I26" s="39"/>
      <c r="J26" s="34">
        <f t="shared" si="3"/>
        <v>5</v>
      </c>
      <c r="K26" s="31"/>
      <c r="L26" s="31"/>
      <c r="M26" s="31"/>
      <c r="N26" s="31"/>
      <c r="O26" s="31"/>
    </row>
    <row r="27" spans="1:15" ht="14" x14ac:dyDescent="0.3">
      <c r="A27" s="40"/>
      <c r="B27" s="40"/>
      <c r="C27" s="40"/>
      <c r="D27" s="40"/>
      <c r="E27" s="40"/>
      <c r="F27" s="40"/>
      <c r="G27" s="41"/>
      <c r="H27" s="41"/>
      <c r="I27" s="41"/>
      <c r="J27" s="42"/>
      <c r="K27" s="31"/>
      <c r="L27" s="31"/>
      <c r="M27" s="31"/>
      <c r="N27" s="31"/>
      <c r="O27" s="31"/>
    </row>
    <row r="28" spans="1:15" ht="14" x14ac:dyDescent="0.3">
      <c r="A28" s="31"/>
      <c r="B28" s="31"/>
      <c r="C28" s="53" t="s">
        <v>60</v>
      </c>
      <c r="D28" s="53"/>
      <c r="E28" s="31" t="s">
        <v>61</v>
      </c>
      <c r="F28" s="34" t="s">
        <v>62</v>
      </c>
      <c r="G28" s="52" t="s">
        <v>63</v>
      </c>
      <c r="H28" s="52"/>
      <c r="I28" s="52"/>
      <c r="J28" s="62"/>
      <c r="K28" s="34" t="s">
        <v>64</v>
      </c>
      <c r="L28" s="34" t="s">
        <v>65</v>
      </c>
      <c r="M28" s="34" t="s">
        <v>66</v>
      </c>
      <c r="N28" s="34" t="s">
        <v>67</v>
      </c>
      <c r="O28" s="34" t="s">
        <v>49</v>
      </c>
    </row>
    <row r="29" spans="1:15" ht="14" x14ac:dyDescent="0.25">
      <c r="A29" s="43" t="s">
        <v>68</v>
      </c>
      <c r="B29" s="35"/>
      <c r="C29" s="44">
        <v>19</v>
      </c>
      <c r="D29" s="44">
        <v>21</v>
      </c>
      <c r="E29" s="35"/>
      <c r="F29" s="34">
        <v>1</v>
      </c>
      <c r="G29" s="44">
        <v>0</v>
      </c>
      <c r="H29" s="44">
        <v>1</v>
      </c>
      <c r="I29" s="44">
        <v>0</v>
      </c>
      <c r="J29" s="44">
        <v>1</v>
      </c>
      <c r="K29" s="34">
        <f>G29+H29+I29+J29</f>
        <v>2</v>
      </c>
      <c r="L29" s="34">
        <f>C29+C31+C34+C37</f>
        <v>80</v>
      </c>
      <c r="M29" s="34">
        <f>D29+D31+D34+D37</f>
        <v>67</v>
      </c>
      <c r="N29" s="45">
        <f>L29/M29</f>
        <v>1.1940298507462686</v>
      </c>
      <c r="O29" s="34">
        <v>2</v>
      </c>
    </row>
    <row r="30" spans="1:15" ht="14" x14ac:dyDescent="0.25">
      <c r="A30" s="34" t="s">
        <v>69</v>
      </c>
      <c r="B30" s="35"/>
      <c r="C30" s="44">
        <v>21</v>
      </c>
      <c r="D30" s="44">
        <v>11</v>
      </c>
      <c r="E30" s="35"/>
      <c r="F30" s="34">
        <v>2</v>
      </c>
      <c r="G30" s="44">
        <v>1</v>
      </c>
      <c r="H30" s="44">
        <v>1</v>
      </c>
      <c r="I30" s="44">
        <v>1</v>
      </c>
      <c r="J30" s="44">
        <v>1</v>
      </c>
      <c r="K30" s="34">
        <f>G30+H30+I30+J30</f>
        <v>4</v>
      </c>
      <c r="L30" s="34">
        <f>C30+C32+D34+C36</f>
        <v>84</v>
      </c>
      <c r="M30" s="34">
        <f>D30+D32+C34+D36</f>
        <v>48</v>
      </c>
      <c r="N30" s="45">
        <f>L30/M30</f>
        <v>1.75</v>
      </c>
      <c r="O30" s="34">
        <v>1</v>
      </c>
    </row>
    <row r="31" spans="1:15" ht="14" x14ac:dyDescent="0.25">
      <c r="A31" s="34" t="s">
        <v>70</v>
      </c>
      <c r="B31" s="35"/>
      <c r="C31" s="44">
        <v>21</v>
      </c>
      <c r="D31" s="44">
        <v>15</v>
      </c>
      <c r="E31" s="35"/>
      <c r="F31" s="34">
        <v>3</v>
      </c>
      <c r="G31" s="44">
        <v>1</v>
      </c>
      <c r="H31" s="44">
        <v>0</v>
      </c>
      <c r="I31" s="44">
        <v>0</v>
      </c>
      <c r="J31" s="44">
        <v>1</v>
      </c>
      <c r="K31" s="34">
        <f>G31+H31+I31+J31</f>
        <v>2</v>
      </c>
      <c r="L31" s="34">
        <f>D29+D32+C35+C38</f>
        <v>66</v>
      </c>
      <c r="M31" s="34">
        <f>C29+C32+D35+D38</f>
        <v>76</v>
      </c>
      <c r="N31" s="45">
        <f>L31/M31</f>
        <v>0.86842105263157898</v>
      </c>
      <c r="O31" s="34">
        <v>3</v>
      </c>
    </row>
    <row r="32" spans="1:15" ht="14" x14ac:dyDescent="0.25">
      <c r="A32" s="34" t="s">
        <v>71</v>
      </c>
      <c r="B32" s="35"/>
      <c r="C32" s="44">
        <v>21</v>
      </c>
      <c r="D32" s="44">
        <v>10</v>
      </c>
      <c r="E32" s="35"/>
      <c r="F32" s="34">
        <v>4</v>
      </c>
      <c r="G32" s="44">
        <v>0</v>
      </c>
      <c r="H32" s="44">
        <v>0</v>
      </c>
      <c r="I32" s="44">
        <v>1</v>
      </c>
      <c r="J32" s="44">
        <v>0</v>
      </c>
      <c r="K32" s="34">
        <f>G32+H32+I32+J32</f>
        <v>1</v>
      </c>
      <c r="L32" s="34">
        <f>D30+C33+D35+D37</f>
        <v>61</v>
      </c>
      <c r="M32" s="34">
        <f>C30+D33+C35+C37</f>
        <v>77</v>
      </c>
      <c r="N32" s="45">
        <f>L32/M32</f>
        <v>0.79220779220779225</v>
      </c>
      <c r="O32" s="34">
        <v>4</v>
      </c>
    </row>
    <row r="33" spans="1:15" ht="14" x14ac:dyDescent="0.25">
      <c r="A33" s="34" t="s">
        <v>72</v>
      </c>
      <c r="B33" s="35"/>
      <c r="C33" s="44">
        <v>19</v>
      </c>
      <c r="D33" s="44">
        <v>21</v>
      </c>
      <c r="E33" s="35"/>
      <c r="F33" s="34">
        <v>5</v>
      </c>
      <c r="G33" s="44">
        <v>1</v>
      </c>
      <c r="H33" s="44">
        <v>0</v>
      </c>
      <c r="I33" s="44">
        <v>0</v>
      </c>
      <c r="J33" s="44">
        <v>0</v>
      </c>
      <c r="K33" s="34">
        <f>G33+H33+I33+J33</f>
        <v>1</v>
      </c>
      <c r="L33" s="34">
        <f>D31+D33+D36+D38</f>
        <v>59</v>
      </c>
      <c r="M33" s="34">
        <f>C31+C33+C36+C38</f>
        <v>82</v>
      </c>
      <c r="N33" s="45">
        <f>L33/M33</f>
        <v>0.71951219512195119</v>
      </c>
      <c r="O33" s="34">
        <v>5</v>
      </c>
    </row>
    <row r="34" spans="1:15" ht="14" x14ac:dyDescent="0.3">
      <c r="A34" s="34" t="s">
        <v>73</v>
      </c>
      <c r="B34" s="35"/>
      <c r="C34" s="44">
        <v>19</v>
      </c>
      <c r="D34" s="44">
        <v>21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1"/>
    </row>
    <row r="35" spans="1:15" ht="14" x14ac:dyDescent="0.3">
      <c r="A35" s="34" t="s">
        <v>74</v>
      </c>
      <c r="B35" s="35"/>
      <c r="C35" s="44">
        <v>14</v>
      </c>
      <c r="D35" s="44">
        <v>21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1"/>
    </row>
    <row r="36" spans="1:15" ht="14" x14ac:dyDescent="0.3">
      <c r="A36" s="34" t="s">
        <v>75</v>
      </c>
      <c r="B36" s="35"/>
      <c r="C36" s="44">
        <v>21</v>
      </c>
      <c r="D36" s="44">
        <v>8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1"/>
    </row>
    <row r="37" spans="1:15" ht="14" x14ac:dyDescent="0.3">
      <c r="A37" s="34" t="s">
        <v>76</v>
      </c>
      <c r="B37" s="35"/>
      <c r="C37" s="44">
        <v>21</v>
      </c>
      <c r="D37" s="44">
        <v>10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1"/>
    </row>
    <row r="38" spans="1:15" ht="14" x14ac:dyDescent="0.3">
      <c r="A38" s="34" t="s">
        <v>77</v>
      </c>
      <c r="B38" s="35"/>
      <c r="C38" s="44">
        <v>21</v>
      </c>
      <c r="D38" s="44">
        <v>15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1"/>
    </row>
    <row r="40" spans="1:15" ht="14" x14ac:dyDescent="0.3">
      <c r="A40" s="59" t="s">
        <v>43</v>
      </c>
      <c r="B40" s="59"/>
      <c r="C40" s="60" t="s">
        <v>44</v>
      </c>
      <c r="D40" s="60"/>
      <c r="E40" s="60"/>
      <c r="F40" s="60"/>
      <c r="G40" s="60"/>
      <c r="H40" s="31"/>
      <c r="I40" s="31"/>
      <c r="J40" s="31"/>
      <c r="K40" s="31" t="s">
        <v>45</v>
      </c>
      <c r="L40" s="31"/>
      <c r="M40" s="32">
        <v>2</v>
      </c>
      <c r="N40" s="31"/>
      <c r="O40" s="31"/>
    </row>
    <row r="41" spans="1:15" ht="14" x14ac:dyDescent="0.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ht="14" x14ac:dyDescent="0.3">
      <c r="A42" s="55" t="s">
        <v>46</v>
      </c>
      <c r="B42" s="56"/>
      <c r="C42" s="34" t="s">
        <v>78</v>
      </c>
      <c r="D42" s="35"/>
      <c r="E42" s="35"/>
      <c r="F42" s="55" t="s">
        <v>3</v>
      </c>
      <c r="G42" s="55"/>
      <c r="H42" s="34" t="s">
        <v>79</v>
      </c>
      <c r="I42" s="31"/>
      <c r="J42" s="35"/>
      <c r="K42" s="35" t="s">
        <v>18</v>
      </c>
      <c r="L42" s="35"/>
      <c r="M42" s="36"/>
      <c r="N42" s="31"/>
      <c r="O42" s="35"/>
    </row>
    <row r="43" spans="1:15" ht="14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4" t="s">
        <v>49</v>
      </c>
      <c r="K43" s="31"/>
      <c r="L43" s="31"/>
      <c r="M43" s="31"/>
      <c r="N43" s="31"/>
      <c r="O43" s="31"/>
    </row>
    <row r="44" spans="1:15" ht="14" x14ac:dyDescent="0.3">
      <c r="A44" s="48" t="s">
        <v>50</v>
      </c>
      <c r="B44" s="49"/>
      <c r="C44" s="50"/>
      <c r="D44" s="51" t="s">
        <v>80</v>
      </c>
      <c r="E44" s="52"/>
      <c r="F44" s="52"/>
      <c r="G44" s="52"/>
      <c r="H44" s="52"/>
      <c r="I44" s="61"/>
      <c r="J44" s="34">
        <f>O51</f>
        <v>4</v>
      </c>
      <c r="K44" s="31"/>
      <c r="L44" s="31"/>
      <c r="M44" s="31"/>
      <c r="N44" s="31"/>
      <c r="O44" s="31"/>
    </row>
    <row r="45" spans="1:15" ht="14" x14ac:dyDescent="0.3">
      <c r="A45" s="48" t="s">
        <v>52</v>
      </c>
      <c r="B45" s="49"/>
      <c r="C45" s="50"/>
      <c r="D45" s="51" t="s">
        <v>81</v>
      </c>
      <c r="E45" s="52"/>
      <c r="F45" s="52"/>
      <c r="G45" s="52"/>
      <c r="H45" s="52"/>
      <c r="I45" s="61"/>
      <c r="J45" s="34">
        <f t="shared" ref="J45:J48" si="4">O52</f>
        <v>3</v>
      </c>
      <c r="K45" s="31"/>
      <c r="L45" s="31"/>
      <c r="M45" s="31"/>
      <c r="N45" s="31"/>
      <c r="O45" s="31"/>
    </row>
    <row r="46" spans="1:15" ht="14" x14ac:dyDescent="0.3">
      <c r="A46" s="48" t="s">
        <v>54</v>
      </c>
      <c r="B46" s="49"/>
      <c r="C46" s="50"/>
      <c r="D46" s="51" t="s">
        <v>82</v>
      </c>
      <c r="E46" s="52"/>
      <c r="F46" s="52"/>
      <c r="G46" s="52"/>
      <c r="H46" s="52"/>
      <c r="I46" s="61"/>
      <c r="J46" s="46">
        <f t="shared" si="4"/>
        <v>1</v>
      </c>
      <c r="K46" s="31"/>
      <c r="L46" s="31"/>
      <c r="M46" s="31"/>
      <c r="N46" s="31"/>
      <c r="O46" s="31"/>
    </row>
    <row r="47" spans="1:15" ht="14" x14ac:dyDescent="0.3">
      <c r="A47" s="48" t="s">
        <v>56</v>
      </c>
      <c r="B47" s="49"/>
      <c r="C47" s="50"/>
      <c r="D47" s="51" t="s">
        <v>83</v>
      </c>
      <c r="E47" s="52"/>
      <c r="F47" s="52"/>
      <c r="G47" s="52"/>
      <c r="H47" s="52"/>
      <c r="I47" s="61"/>
      <c r="J47" s="34">
        <f t="shared" si="4"/>
        <v>2</v>
      </c>
      <c r="K47" s="31"/>
      <c r="L47" s="31"/>
      <c r="M47" s="31"/>
      <c r="N47" s="31"/>
      <c r="O47" s="31"/>
    </row>
    <row r="48" spans="1:15" ht="14" x14ac:dyDescent="0.3">
      <c r="A48" s="48" t="s">
        <v>58</v>
      </c>
      <c r="B48" s="49"/>
      <c r="C48" s="50"/>
      <c r="D48" s="51" t="s">
        <v>84</v>
      </c>
      <c r="E48" s="52"/>
      <c r="F48" s="52"/>
      <c r="G48" s="52"/>
      <c r="H48" s="52"/>
      <c r="I48" s="61"/>
      <c r="J48" s="34">
        <f t="shared" si="4"/>
        <v>5</v>
      </c>
      <c r="K48" s="31"/>
      <c r="L48" s="31"/>
      <c r="M48" s="31"/>
      <c r="N48" s="31"/>
      <c r="O48" s="31"/>
    </row>
    <row r="49" spans="1:15" ht="14" x14ac:dyDescent="0.3">
      <c r="A49" s="40"/>
      <c r="B49" s="40"/>
      <c r="C49" s="40"/>
      <c r="D49" s="40"/>
      <c r="E49" s="40"/>
      <c r="F49" s="40"/>
      <c r="G49" s="41"/>
      <c r="H49" s="41"/>
      <c r="I49" s="41"/>
      <c r="J49" s="42"/>
      <c r="K49" s="31"/>
      <c r="L49" s="31"/>
      <c r="M49" s="31"/>
      <c r="N49" s="31"/>
      <c r="O49" s="31"/>
    </row>
    <row r="50" spans="1:15" ht="14" x14ac:dyDescent="0.3">
      <c r="A50" s="31"/>
      <c r="B50" s="31"/>
      <c r="C50" s="53" t="s">
        <v>60</v>
      </c>
      <c r="D50" s="53"/>
      <c r="E50" s="31" t="s">
        <v>61</v>
      </c>
      <c r="F50" s="34" t="s">
        <v>62</v>
      </c>
      <c r="G50" s="52" t="s">
        <v>63</v>
      </c>
      <c r="H50" s="52"/>
      <c r="I50" s="52"/>
      <c r="J50" s="62"/>
      <c r="K50" s="34" t="s">
        <v>64</v>
      </c>
      <c r="L50" s="34" t="s">
        <v>65</v>
      </c>
      <c r="M50" s="34" t="s">
        <v>66</v>
      </c>
      <c r="N50" s="34" t="s">
        <v>67</v>
      </c>
      <c r="O50" s="34" t="s">
        <v>49</v>
      </c>
    </row>
    <row r="51" spans="1:15" ht="14" x14ac:dyDescent="0.25">
      <c r="A51" s="43" t="s">
        <v>68</v>
      </c>
      <c r="B51" s="35"/>
      <c r="C51" s="44">
        <v>9</v>
      </c>
      <c r="D51" s="44">
        <v>21</v>
      </c>
      <c r="E51" s="35"/>
      <c r="F51" s="34">
        <v>1</v>
      </c>
      <c r="G51" s="44">
        <v>0</v>
      </c>
      <c r="H51" s="44">
        <v>1</v>
      </c>
      <c r="I51" s="44">
        <v>0</v>
      </c>
      <c r="J51" s="44">
        <v>0</v>
      </c>
      <c r="K51" s="34">
        <f>G51+H51+I51+J51</f>
        <v>1</v>
      </c>
      <c r="L51" s="34">
        <f>C51+C53+C56+C59</f>
        <v>66</v>
      </c>
      <c r="M51" s="34">
        <f>D51+D53+D56+D59</f>
        <v>78</v>
      </c>
      <c r="N51" s="45">
        <f>L51/M51</f>
        <v>0.84615384615384615</v>
      </c>
      <c r="O51" s="34">
        <v>4</v>
      </c>
    </row>
    <row r="52" spans="1:15" ht="14" x14ac:dyDescent="0.25">
      <c r="A52" s="34" t="s">
        <v>69</v>
      </c>
      <c r="B52" s="35"/>
      <c r="C52" s="44">
        <v>12</v>
      </c>
      <c r="D52" s="44">
        <v>21</v>
      </c>
      <c r="E52" s="35"/>
      <c r="F52" s="34">
        <v>2</v>
      </c>
      <c r="G52" s="44">
        <v>0</v>
      </c>
      <c r="H52" s="44">
        <v>0</v>
      </c>
      <c r="I52" s="44">
        <v>1</v>
      </c>
      <c r="J52" s="44">
        <v>1</v>
      </c>
      <c r="K52" s="34">
        <f>G52+H52+I52+J52</f>
        <v>2</v>
      </c>
      <c r="L52" s="34">
        <f>C52+C54+D56+C58</f>
        <v>67</v>
      </c>
      <c r="M52" s="34">
        <f>D52+D54+C56+D58</f>
        <v>75</v>
      </c>
      <c r="N52" s="45">
        <f>L52/M52</f>
        <v>0.89333333333333331</v>
      </c>
      <c r="O52" s="34">
        <v>3</v>
      </c>
    </row>
    <row r="53" spans="1:15" ht="14" x14ac:dyDescent="0.25">
      <c r="A53" s="34" t="s">
        <v>70</v>
      </c>
      <c r="B53" s="35"/>
      <c r="C53" s="44">
        <v>21</v>
      </c>
      <c r="D53" s="44">
        <v>15</v>
      </c>
      <c r="E53" s="35"/>
      <c r="F53" s="34">
        <v>3</v>
      </c>
      <c r="G53" s="44">
        <v>1</v>
      </c>
      <c r="H53" s="44">
        <v>1</v>
      </c>
      <c r="I53" s="44">
        <v>1</v>
      </c>
      <c r="J53" s="44">
        <v>1</v>
      </c>
      <c r="K53" s="34">
        <f>G53+H53+I53+J53</f>
        <v>4</v>
      </c>
      <c r="L53" s="34">
        <f>D51+D54+C57+C60</f>
        <v>84</v>
      </c>
      <c r="M53" s="34">
        <f>C51+C54+D57+D60</f>
        <v>53</v>
      </c>
      <c r="N53" s="45">
        <f>L53/M53</f>
        <v>1.5849056603773586</v>
      </c>
      <c r="O53" s="46">
        <v>1</v>
      </c>
    </row>
    <row r="54" spans="1:15" ht="14" x14ac:dyDescent="0.25">
      <c r="A54" s="34" t="s">
        <v>71</v>
      </c>
      <c r="B54" s="35"/>
      <c r="C54" s="44">
        <v>13</v>
      </c>
      <c r="D54" s="44">
        <v>21</v>
      </c>
      <c r="E54" s="35"/>
      <c r="F54" s="34">
        <v>4</v>
      </c>
      <c r="G54" s="44">
        <v>1</v>
      </c>
      <c r="H54" s="44">
        <v>1</v>
      </c>
      <c r="I54" s="44">
        <v>0</v>
      </c>
      <c r="J54" s="44">
        <v>1</v>
      </c>
      <c r="K54" s="34">
        <f>G54+H54+I54+J54</f>
        <v>3</v>
      </c>
      <c r="L54" s="34">
        <f>D52+C55+D57+D59</f>
        <v>80</v>
      </c>
      <c r="M54" s="34">
        <f>C52+D55+C57+C59</f>
        <v>62</v>
      </c>
      <c r="N54" s="45">
        <f>L54/M54</f>
        <v>1.2903225806451613</v>
      </c>
      <c r="O54" s="34">
        <v>2</v>
      </c>
    </row>
    <row r="55" spans="1:15" ht="14" x14ac:dyDescent="0.25">
      <c r="A55" s="34" t="s">
        <v>72</v>
      </c>
      <c r="B55" s="35"/>
      <c r="C55" s="44">
        <v>21</v>
      </c>
      <c r="D55" s="44">
        <v>10</v>
      </c>
      <c r="E55" s="35"/>
      <c r="F55" s="34">
        <v>5</v>
      </c>
      <c r="G55" s="44">
        <v>0</v>
      </c>
      <c r="H55" s="44">
        <v>0</v>
      </c>
      <c r="I55" s="44">
        <v>0</v>
      </c>
      <c r="J55" s="44">
        <v>0</v>
      </c>
      <c r="K55" s="34">
        <f>G55+H55+I55+J55</f>
        <v>0</v>
      </c>
      <c r="L55" s="34">
        <f>D53+D55+D58+D60</f>
        <v>55</v>
      </c>
      <c r="M55" s="34">
        <f>C53+C55+C58+C60</f>
        <v>84</v>
      </c>
      <c r="N55" s="45">
        <f>L55/M55</f>
        <v>0.65476190476190477</v>
      </c>
      <c r="O55" s="34">
        <v>5</v>
      </c>
    </row>
    <row r="56" spans="1:15" ht="14" x14ac:dyDescent="0.3">
      <c r="A56" s="34" t="s">
        <v>73</v>
      </c>
      <c r="B56" s="35"/>
      <c r="C56" s="44">
        <v>17</v>
      </c>
      <c r="D56" s="44">
        <v>21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1"/>
    </row>
    <row r="57" spans="1:15" ht="14" x14ac:dyDescent="0.3">
      <c r="A57" s="34" t="s">
        <v>74</v>
      </c>
      <c r="B57" s="35"/>
      <c r="C57" s="44">
        <v>21</v>
      </c>
      <c r="D57" s="44">
        <v>17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1"/>
    </row>
    <row r="58" spans="1:15" ht="14" x14ac:dyDescent="0.3">
      <c r="A58" s="34" t="s">
        <v>75</v>
      </c>
      <c r="B58" s="35"/>
      <c r="C58" s="44">
        <v>21</v>
      </c>
      <c r="D58" s="44">
        <v>16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1"/>
    </row>
    <row r="59" spans="1:15" ht="14" x14ac:dyDescent="0.3">
      <c r="A59" s="34" t="s">
        <v>76</v>
      </c>
      <c r="B59" s="35"/>
      <c r="C59" s="44">
        <v>19</v>
      </c>
      <c r="D59" s="44">
        <v>21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1"/>
    </row>
    <row r="60" spans="1:15" ht="14" x14ac:dyDescent="0.3">
      <c r="A60" s="34" t="s">
        <v>77</v>
      </c>
      <c r="B60" s="35"/>
      <c r="C60" s="44">
        <v>21</v>
      </c>
      <c r="D60" s="44">
        <v>14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1"/>
    </row>
    <row r="61" spans="1:15" ht="14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ht="14" x14ac:dyDescent="0.3">
      <c r="A62" s="59" t="s">
        <v>43</v>
      </c>
      <c r="B62" s="59"/>
      <c r="C62" s="60">
        <v>43518</v>
      </c>
      <c r="D62" s="60"/>
      <c r="E62" s="60"/>
      <c r="F62" s="60"/>
      <c r="G62" s="60"/>
      <c r="H62" s="31"/>
      <c r="I62" s="31"/>
      <c r="J62" s="31"/>
      <c r="K62" s="31" t="s">
        <v>45</v>
      </c>
      <c r="L62" s="31"/>
      <c r="M62" s="32">
        <v>2</v>
      </c>
      <c r="N62" s="31"/>
      <c r="O62" s="31"/>
    </row>
    <row r="63" spans="1:15" ht="14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5" ht="14" x14ac:dyDescent="0.3">
      <c r="A64" s="55" t="s">
        <v>46</v>
      </c>
      <c r="B64" s="56"/>
      <c r="C64" s="34" t="s">
        <v>85</v>
      </c>
      <c r="D64" s="35"/>
      <c r="E64" s="35"/>
      <c r="F64" s="55" t="s">
        <v>3</v>
      </c>
      <c r="G64" s="55"/>
      <c r="H64" s="34" t="s">
        <v>79</v>
      </c>
      <c r="I64" s="31"/>
      <c r="J64" s="35"/>
      <c r="K64" s="35" t="s">
        <v>18</v>
      </c>
      <c r="L64" s="35"/>
      <c r="M64" s="36"/>
      <c r="N64" s="31"/>
      <c r="O64" s="35"/>
    </row>
    <row r="65" spans="1:15" ht="14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4" t="s">
        <v>86</v>
      </c>
      <c r="K65" s="31"/>
      <c r="L65" s="31"/>
      <c r="M65" s="31"/>
      <c r="N65" s="31"/>
      <c r="O65" s="31"/>
    </row>
    <row r="66" spans="1:15" ht="14" x14ac:dyDescent="0.3">
      <c r="A66" s="48" t="s">
        <v>50</v>
      </c>
      <c r="B66" s="49"/>
      <c r="C66" s="50"/>
      <c r="D66" s="51" t="s">
        <v>87</v>
      </c>
      <c r="E66" s="52"/>
      <c r="F66" s="52"/>
      <c r="G66" s="52"/>
      <c r="H66" s="52"/>
      <c r="I66" s="52"/>
      <c r="J66" s="34">
        <f>O72</f>
        <v>3</v>
      </c>
      <c r="K66" s="31"/>
      <c r="L66" s="31"/>
      <c r="M66" s="31"/>
      <c r="N66" s="31"/>
      <c r="O66" s="31"/>
    </row>
    <row r="67" spans="1:15" ht="14" x14ac:dyDescent="0.3">
      <c r="A67" s="48" t="s">
        <v>52</v>
      </c>
      <c r="B67" s="49"/>
      <c r="C67" s="50"/>
      <c r="D67" s="51" t="s">
        <v>88</v>
      </c>
      <c r="E67" s="52"/>
      <c r="F67" s="52"/>
      <c r="G67" s="52"/>
      <c r="H67" s="52"/>
      <c r="I67" s="52"/>
      <c r="J67" s="34">
        <f t="shared" ref="J67:J69" si="5">O73</f>
        <v>2</v>
      </c>
      <c r="K67" s="31"/>
      <c r="L67" s="31"/>
      <c r="M67" s="31"/>
      <c r="N67" s="31"/>
      <c r="O67" s="31"/>
    </row>
    <row r="68" spans="1:15" ht="14.25" x14ac:dyDescent="0.2">
      <c r="A68" s="48" t="s">
        <v>54</v>
      </c>
      <c r="B68" s="49"/>
      <c r="C68" s="50"/>
      <c r="D68" s="51" t="s">
        <v>89</v>
      </c>
      <c r="E68" s="52"/>
      <c r="F68" s="52"/>
      <c r="G68" s="52"/>
      <c r="H68" s="52"/>
      <c r="I68" s="52"/>
      <c r="J68" s="34">
        <f t="shared" si="5"/>
        <v>1</v>
      </c>
      <c r="K68" s="31"/>
      <c r="L68" s="31"/>
      <c r="M68" s="31"/>
      <c r="N68" s="31"/>
      <c r="O68" s="31"/>
    </row>
    <row r="69" spans="1:15" ht="14.25" x14ac:dyDescent="0.2">
      <c r="A69" s="48" t="s">
        <v>56</v>
      </c>
      <c r="B69" s="49"/>
      <c r="C69" s="50"/>
      <c r="D69" s="51" t="s">
        <v>90</v>
      </c>
      <c r="E69" s="52"/>
      <c r="F69" s="52"/>
      <c r="G69" s="52"/>
      <c r="H69" s="52"/>
      <c r="I69" s="52"/>
      <c r="J69" s="34">
        <f t="shared" si="5"/>
        <v>4</v>
      </c>
      <c r="K69" s="31"/>
      <c r="L69" s="31"/>
      <c r="M69" s="31"/>
      <c r="N69" s="31"/>
      <c r="O69" s="31"/>
    </row>
    <row r="70" spans="1:15" ht="14.25" x14ac:dyDescent="0.2">
      <c r="A70" s="40"/>
      <c r="B70" s="40"/>
      <c r="C70" s="40"/>
      <c r="D70" s="40"/>
      <c r="E70" s="40"/>
      <c r="F70" s="40"/>
      <c r="G70" s="40"/>
      <c r="H70" s="40"/>
      <c r="I70" s="40"/>
      <c r="J70" s="31"/>
      <c r="K70" s="31"/>
      <c r="L70" s="31"/>
      <c r="M70" s="31"/>
      <c r="N70" s="31"/>
      <c r="O70" s="31"/>
    </row>
    <row r="71" spans="1:15" ht="14.25" x14ac:dyDescent="0.2">
      <c r="A71" s="33"/>
      <c r="B71" s="33"/>
      <c r="C71" s="53" t="s">
        <v>60</v>
      </c>
      <c r="D71" s="53"/>
      <c r="E71" s="33"/>
      <c r="F71" s="34" t="s">
        <v>91</v>
      </c>
      <c r="G71" s="54" t="s">
        <v>63</v>
      </c>
      <c r="H71" s="54"/>
      <c r="I71" s="54"/>
      <c r="J71" s="54"/>
      <c r="K71" s="34" t="s">
        <v>64</v>
      </c>
      <c r="L71" s="34" t="s">
        <v>65</v>
      </c>
      <c r="M71" s="34" t="s">
        <v>66</v>
      </c>
      <c r="N71" s="34" t="s">
        <v>67</v>
      </c>
      <c r="O71" s="34" t="s">
        <v>49</v>
      </c>
    </row>
    <row r="72" spans="1:15" ht="14.25" x14ac:dyDescent="0.2">
      <c r="A72" s="43" t="s">
        <v>68</v>
      </c>
      <c r="B72" s="31"/>
      <c r="C72" s="44">
        <v>6</v>
      </c>
      <c r="D72" s="44">
        <v>21</v>
      </c>
      <c r="E72" s="33"/>
      <c r="F72" s="44">
        <v>1</v>
      </c>
      <c r="G72" s="44">
        <v>0</v>
      </c>
      <c r="H72" s="44">
        <v>0</v>
      </c>
      <c r="I72" s="44">
        <v>1</v>
      </c>
      <c r="J72" s="44"/>
      <c r="K72" s="34">
        <f>G72+H72+I72</f>
        <v>1</v>
      </c>
      <c r="L72" s="34">
        <f>C72+C74+C77</f>
        <v>31</v>
      </c>
      <c r="M72" s="34">
        <f>D72+D74+D77</f>
        <v>52</v>
      </c>
      <c r="N72" s="45">
        <f>L72/M72</f>
        <v>0.59615384615384615</v>
      </c>
      <c r="O72" s="34">
        <v>3</v>
      </c>
    </row>
    <row r="73" spans="1:15" ht="14.25" x14ac:dyDescent="0.2">
      <c r="A73" s="34" t="s">
        <v>69</v>
      </c>
      <c r="B73" s="31"/>
      <c r="C73" s="44">
        <v>21</v>
      </c>
      <c r="D73" s="44">
        <v>11</v>
      </c>
      <c r="E73" s="33"/>
      <c r="F73" s="44">
        <v>2</v>
      </c>
      <c r="G73" s="44">
        <v>1</v>
      </c>
      <c r="H73" s="44">
        <v>1</v>
      </c>
      <c r="I73" s="44">
        <v>0</v>
      </c>
      <c r="J73" s="44"/>
      <c r="K73" s="34">
        <f t="shared" ref="K73:K75" si="6">G73+H73+I73</f>
        <v>2</v>
      </c>
      <c r="L73" s="34">
        <f>C73+D74+C76</f>
        <v>48</v>
      </c>
      <c r="M73" s="34">
        <f>D73+C74+D76</f>
        <v>36</v>
      </c>
      <c r="N73" s="45">
        <f t="shared" ref="N73:N75" si="7">L73/M73</f>
        <v>1.3333333333333333</v>
      </c>
      <c r="O73" s="34">
        <v>2</v>
      </c>
    </row>
    <row r="74" spans="1:15" ht="14" x14ac:dyDescent="0.3">
      <c r="A74" s="34" t="s">
        <v>73</v>
      </c>
      <c r="B74" s="31"/>
      <c r="C74" s="44">
        <v>4</v>
      </c>
      <c r="D74" s="44">
        <v>21</v>
      </c>
      <c r="E74" s="33"/>
      <c r="F74" s="44">
        <v>3</v>
      </c>
      <c r="G74" s="44">
        <v>1</v>
      </c>
      <c r="H74" s="44">
        <v>1</v>
      </c>
      <c r="I74" s="44">
        <v>1</v>
      </c>
      <c r="J74" s="44"/>
      <c r="K74" s="34">
        <f t="shared" si="6"/>
        <v>3</v>
      </c>
      <c r="L74" s="34">
        <f>D72+C75+D76</f>
        <v>63</v>
      </c>
      <c r="M74" s="34">
        <f>C72+D75+C76</f>
        <v>22</v>
      </c>
      <c r="N74" s="45">
        <f t="shared" si="7"/>
        <v>2.8636363636363638</v>
      </c>
      <c r="O74" s="34">
        <v>1</v>
      </c>
    </row>
    <row r="75" spans="1:15" ht="14" x14ac:dyDescent="0.3">
      <c r="A75" s="34" t="s">
        <v>74</v>
      </c>
      <c r="B75" s="31"/>
      <c r="C75" s="44">
        <v>21</v>
      </c>
      <c r="D75" s="44">
        <v>10</v>
      </c>
      <c r="E75" s="33"/>
      <c r="F75" s="44">
        <v>4</v>
      </c>
      <c r="G75" s="44">
        <v>0</v>
      </c>
      <c r="H75" s="44">
        <v>0</v>
      </c>
      <c r="I75" s="44">
        <v>0</v>
      </c>
      <c r="J75" s="44"/>
      <c r="K75" s="34">
        <f t="shared" si="6"/>
        <v>0</v>
      </c>
      <c r="L75" s="34">
        <f>D73+D75+D77</f>
        <v>31</v>
      </c>
      <c r="M75" s="34">
        <f>C73+C75+C77</f>
        <v>63</v>
      </c>
      <c r="N75" s="45">
        <f t="shared" si="7"/>
        <v>0.49206349206349204</v>
      </c>
      <c r="O75" s="34">
        <v>4</v>
      </c>
    </row>
    <row r="76" spans="1:15" ht="14" x14ac:dyDescent="0.3">
      <c r="A76" s="34" t="s">
        <v>71</v>
      </c>
      <c r="B76" s="31"/>
      <c r="C76" s="44">
        <v>6</v>
      </c>
      <c r="D76" s="44">
        <v>21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4" x14ac:dyDescent="0.3">
      <c r="A77" s="34" t="s">
        <v>76</v>
      </c>
      <c r="B77" s="31"/>
      <c r="C77" s="44">
        <v>21</v>
      </c>
      <c r="D77" s="44">
        <v>10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9" spans="1:15" ht="14" x14ac:dyDescent="0.3">
      <c r="A79" s="59" t="s">
        <v>43</v>
      </c>
      <c r="B79" s="59"/>
      <c r="C79" s="60" t="s">
        <v>92</v>
      </c>
      <c r="D79" s="60"/>
      <c r="E79" s="60"/>
      <c r="F79" s="60"/>
      <c r="G79" s="60"/>
      <c r="H79" s="31"/>
      <c r="I79" s="31"/>
      <c r="J79" s="31"/>
      <c r="K79" s="31" t="s">
        <v>45</v>
      </c>
      <c r="L79" s="31"/>
      <c r="M79" s="32">
        <v>1</v>
      </c>
      <c r="N79" s="31"/>
      <c r="O79" s="31"/>
    </row>
    <row r="80" spans="1:15" ht="14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1:15" ht="14" x14ac:dyDescent="0.3">
      <c r="A81" s="55" t="s">
        <v>46</v>
      </c>
      <c r="B81" s="56"/>
      <c r="C81" s="34" t="s">
        <v>93</v>
      </c>
      <c r="D81" s="35"/>
      <c r="E81" s="35"/>
      <c r="F81" s="55" t="s">
        <v>3</v>
      </c>
      <c r="G81" s="55"/>
      <c r="H81" s="36"/>
      <c r="I81" s="31"/>
      <c r="J81" s="35"/>
      <c r="K81" s="35" t="s">
        <v>18</v>
      </c>
      <c r="L81" s="35"/>
      <c r="M81" s="34" t="s">
        <v>79</v>
      </c>
      <c r="N81" s="31"/>
      <c r="O81" s="35"/>
    </row>
    <row r="82" spans="1:15" ht="14" x14ac:dyDescent="0.3">
      <c r="A82" s="31"/>
      <c r="B82" s="31"/>
      <c r="C82" s="31"/>
      <c r="D82" s="31"/>
      <c r="E82" s="31"/>
      <c r="F82" s="31"/>
      <c r="G82" s="31"/>
      <c r="H82" s="31"/>
      <c r="I82" s="31"/>
      <c r="J82" s="34" t="s">
        <v>86</v>
      </c>
      <c r="K82" s="31"/>
      <c r="L82" s="31"/>
      <c r="M82" s="31"/>
      <c r="N82" s="31"/>
      <c r="O82" s="31"/>
    </row>
    <row r="83" spans="1:15" ht="14" x14ac:dyDescent="0.3">
      <c r="A83" s="48" t="s">
        <v>50</v>
      </c>
      <c r="B83" s="49"/>
      <c r="C83" s="50"/>
      <c r="D83" s="57" t="s">
        <v>81</v>
      </c>
      <c r="E83" s="58"/>
      <c r="F83" s="58"/>
      <c r="G83" s="58"/>
      <c r="H83" s="58"/>
      <c r="I83" s="58"/>
      <c r="J83" s="34">
        <f>O89</f>
        <v>0</v>
      </c>
      <c r="K83" s="31"/>
      <c r="L83" s="31"/>
      <c r="M83" s="31"/>
      <c r="N83" s="31"/>
      <c r="O83" s="31"/>
    </row>
    <row r="84" spans="1:15" ht="14.25" x14ac:dyDescent="0.2">
      <c r="A84" s="48" t="s">
        <v>52</v>
      </c>
      <c r="B84" s="49"/>
      <c r="C84" s="50"/>
      <c r="D84" s="51" t="s">
        <v>82</v>
      </c>
      <c r="E84" s="52"/>
      <c r="F84" s="52"/>
      <c r="G84" s="52"/>
      <c r="H84" s="52"/>
      <c r="I84" s="52"/>
      <c r="J84" s="46">
        <f t="shared" ref="J84:J86" si="8">O90</f>
        <v>1</v>
      </c>
      <c r="K84" s="31"/>
      <c r="L84" s="31"/>
      <c r="M84" s="31"/>
      <c r="N84" s="31"/>
      <c r="O84" s="31"/>
    </row>
    <row r="85" spans="1:15" ht="14" x14ac:dyDescent="0.3">
      <c r="A85" s="48" t="s">
        <v>54</v>
      </c>
      <c r="B85" s="49"/>
      <c r="C85" s="50"/>
      <c r="D85" s="51" t="s">
        <v>83</v>
      </c>
      <c r="E85" s="52"/>
      <c r="F85" s="52"/>
      <c r="G85" s="52"/>
      <c r="H85" s="52"/>
      <c r="I85" s="52"/>
      <c r="J85" s="34">
        <f t="shared" si="8"/>
        <v>2</v>
      </c>
      <c r="K85" s="31"/>
      <c r="L85" s="31"/>
      <c r="M85" s="31"/>
      <c r="N85" s="31"/>
      <c r="O85" s="31"/>
    </row>
    <row r="86" spans="1:15" ht="14" x14ac:dyDescent="0.3">
      <c r="A86" s="48" t="s">
        <v>56</v>
      </c>
      <c r="B86" s="49"/>
      <c r="C86" s="50"/>
      <c r="D86" s="57" t="s">
        <v>84</v>
      </c>
      <c r="E86" s="58"/>
      <c r="F86" s="58"/>
      <c r="G86" s="58"/>
      <c r="H86" s="58"/>
      <c r="I86" s="58"/>
      <c r="J86" s="34">
        <f t="shared" si="8"/>
        <v>0</v>
      </c>
      <c r="K86" s="31"/>
      <c r="L86" s="31"/>
      <c r="M86" s="31"/>
      <c r="N86" s="31"/>
      <c r="O86" s="31"/>
    </row>
    <row r="87" spans="1:15" ht="14" x14ac:dyDescent="0.3">
      <c r="A87" s="40"/>
      <c r="B87" s="40"/>
      <c r="C87" s="40"/>
      <c r="D87" s="40"/>
      <c r="E87" s="40"/>
      <c r="F87" s="40"/>
      <c r="G87" s="40"/>
      <c r="H87" s="40"/>
      <c r="I87" s="40"/>
      <c r="J87" s="31"/>
      <c r="K87" s="31"/>
      <c r="L87" s="31"/>
      <c r="M87" s="31"/>
      <c r="N87" s="31"/>
      <c r="O87" s="31"/>
    </row>
    <row r="88" spans="1:15" ht="14" x14ac:dyDescent="0.25">
      <c r="A88" s="33"/>
      <c r="B88" s="33"/>
      <c r="C88" s="53" t="s">
        <v>60</v>
      </c>
      <c r="D88" s="53"/>
      <c r="E88" s="33"/>
      <c r="F88" s="34" t="s">
        <v>91</v>
      </c>
      <c r="G88" s="54" t="s">
        <v>63</v>
      </c>
      <c r="H88" s="54"/>
      <c r="I88" s="54"/>
      <c r="J88" s="54"/>
      <c r="K88" s="34" t="s">
        <v>64</v>
      </c>
      <c r="L88" s="34" t="s">
        <v>65</v>
      </c>
      <c r="M88" s="34" t="s">
        <v>66</v>
      </c>
      <c r="N88" s="34" t="s">
        <v>67</v>
      </c>
      <c r="O88" s="34" t="s">
        <v>49</v>
      </c>
    </row>
    <row r="89" spans="1:15" ht="14" x14ac:dyDescent="0.3">
      <c r="A89" s="43" t="s">
        <v>68</v>
      </c>
      <c r="B89" s="31"/>
      <c r="C89" s="44"/>
      <c r="D89" s="44"/>
      <c r="E89" s="33"/>
      <c r="F89" s="44">
        <v>1</v>
      </c>
      <c r="G89" s="44"/>
      <c r="H89" s="44"/>
      <c r="I89" s="44"/>
      <c r="J89" s="44"/>
      <c r="K89" s="34">
        <f>G89+H89+I89</f>
        <v>0</v>
      </c>
      <c r="L89" s="34">
        <f>C89+C91+C94</f>
        <v>0</v>
      </c>
      <c r="M89" s="34">
        <f>D89+D91+D94</f>
        <v>0</v>
      </c>
      <c r="N89" s="45" t="e">
        <f>L89/M89</f>
        <v>#DIV/0!</v>
      </c>
      <c r="O89" s="34"/>
    </row>
    <row r="90" spans="1:15" ht="14" x14ac:dyDescent="0.3">
      <c r="A90" s="34" t="s">
        <v>69</v>
      </c>
      <c r="B90" s="31"/>
      <c r="C90" s="44"/>
      <c r="D90" s="44"/>
      <c r="E90" s="33"/>
      <c r="F90" s="44">
        <v>2</v>
      </c>
      <c r="G90" s="44">
        <v>1</v>
      </c>
      <c r="H90" s="44">
        <v>1</v>
      </c>
      <c r="I90" s="44">
        <v>1</v>
      </c>
      <c r="J90" s="44"/>
      <c r="K90" s="34">
        <f t="shared" ref="K90:K92" si="9">G90+H90+I90</f>
        <v>3</v>
      </c>
      <c r="L90" s="34">
        <f>C90+D91+C93</f>
        <v>75</v>
      </c>
      <c r="M90" s="34">
        <f>D90+C91+D93</f>
        <v>40</v>
      </c>
      <c r="N90" s="45">
        <f t="shared" ref="N90:N92" si="10">L90/M90</f>
        <v>1.875</v>
      </c>
      <c r="O90" s="46">
        <v>1</v>
      </c>
    </row>
    <row r="91" spans="1:15" ht="14" x14ac:dyDescent="0.3">
      <c r="A91" s="34" t="s">
        <v>73</v>
      </c>
      <c r="B91" s="31"/>
      <c r="C91" s="44"/>
      <c r="D91" s="44"/>
      <c r="E91" s="33"/>
      <c r="F91" s="44">
        <v>3</v>
      </c>
      <c r="G91" s="44">
        <v>0</v>
      </c>
      <c r="H91" s="44">
        <v>0</v>
      </c>
      <c r="I91" s="44">
        <v>0</v>
      </c>
      <c r="J91" s="44"/>
      <c r="K91" s="34">
        <f t="shared" si="9"/>
        <v>0</v>
      </c>
      <c r="L91" s="34">
        <f>D89+C92+D93</f>
        <v>40</v>
      </c>
      <c r="M91" s="34">
        <f>C89+D92+C93</f>
        <v>75</v>
      </c>
      <c r="N91" s="45">
        <f t="shared" si="10"/>
        <v>0.53333333333333333</v>
      </c>
      <c r="O91" s="34">
        <v>2</v>
      </c>
    </row>
    <row r="92" spans="1:15" ht="14" x14ac:dyDescent="0.3">
      <c r="A92" s="34" t="s">
        <v>74</v>
      </c>
      <c r="B92" s="31"/>
      <c r="C92" s="44"/>
      <c r="D92" s="44"/>
      <c r="E92" s="33"/>
      <c r="F92" s="44">
        <v>4</v>
      </c>
      <c r="G92" s="44"/>
      <c r="H92" s="44"/>
      <c r="I92" s="44"/>
      <c r="J92" s="44"/>
      <c r="K92" s="34">
        <f t="shared" si="9"/>
        <v>0</v>
      </c>
      <c r="L92" s="34">
        <f>D90+D92+D94</f>
        <v>0</v>
      </c>
      <c r="M92" s="34">
        <f>C90+C92+C94</f>
        <v>0</v>
      </c>
      <c r="N92" s="45" t="e">
        <f t="shared" si="10"/>
        <v>#DIV/0!</v>
      </c>
      <c r="O92" s="34"/>
    </row>
    <row r="93" spans="1:15" ht="14" x14ac:dyDescent="0.3">
      <c r="A93" s="34" t="s">
        <v>71</v>
      </c>
      <c r="B93" s="31"/>
      <c r="C93" s="44">
        <v>75</v>
      </c>
      <c r="D93" s="44">
        <v>40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4" x14ac:dyDescent="0.3">
      <c r="A94" s="34" t="s">
        <v>76</v>
      </c>
      <c r="B94" s="31"/>
      <c r="C94" s="44"/>
      <c r="D94" s="44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6" spans="1:15" ht="14" x14ac:dyDescent="0.3">
      <c r="A96" s="59" t="s">
        <v>43</v>
      </c>
      <c r="B96" s="59"/>
      <c r="C96" s="60" t="s">
        <v>94</v>
      </c>
      <c r="D96" s="60"/>
      <c r="E96" s="60"/>
      <c r="F96" s="60"/>
      <c r="G96" s="60"/>
      <c r="H96" s="31"/>
      <c r="I96" s="31"/>
      <c r="J96" s="31"/>
      <c r="K96" s="31" t="s">
        <v>45</v>
      </c>
      <c r="L96" s="31"/>
      <c r="M96" s="32">
        <v>1</v>
      </c>
      <c r="N96" s="31"/>
      <c r="O96" s="31"/>
    </row>
    <row r="97" spans="1:15" ht="14" x14ac:dyDescent="0.3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1:15" ht="14" x14ac:dyDescent="0.3">
      <c r="A98" s="55" t="s">
        <v>46</v>
      </c>
      <c r="B98" s="56"/>
      <c r="C98" s="34" t="s">
        <v>47</v>
      </c>
      <c r="D98" s="35"/>
      <c r="E98" s="35"/>
      <c r="F98" s="55" t="s">
        <v>3</v>
      </c>
      <c r="G98" s="55"/>
      <c r="H98" s="36"/>
      <c r="I98" s="31"/>
      <c r="J98" s="35"/>
      <c r="K98" s="35" t="s">
        <v>18</v>
      </c>
      <c r="L98" s="35"/>
      <c r="M98" s="34" t="s">
        <v>79</v>
      </c>
      <c r="N98" s="31"/>
      <c r="O98" s="35"/>
    </row>
    <row r="99" spans="1:15" ht="14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4" t="s">
        <v>86</v>
      </c>
      <c r="K99" s="31"/>
      <c r="L99" s="31"/>
      <c r="M99" s="31"/>
      <c r="N99" s="31"/>
      <c r="O99" s="31"/>
    </row>
    <row r="100" spans="1:15" ht="14" x14ac:dyDescent="0.3">
      <c r="A100" s="48" t="s">
        <v>50</v>
      </c>
      <c r="B100" s="49"/>
      <c r="C100" s="50"/>
      <c r="D100" s="51" t="s">
        <v>87</v>
      </c>
      <c r="E100" s="52"/>
      <c r="F100" s="52"/>
      <c r="G100" s="52"/>
      <c r="H100" s="52"/>
      <c r="I100" s="52"/>
      <c r="J100" s="34">
        <f>O106</f>
        <v>4</v>
      </c>
      <c r="K100" s="31"/>
      <c r="L100" s="31"/>
      <c r="M100" s="31"/>
      <c r="N100" s="31"/>
      <c r="O100" s="31"/>
    </row>
    <row r="101" spans="1:15" ht="14.25" x14ac:dyDescent="0.2">
      <c r="A101" s="48" t="s">
        <v>52</v>
      </c>
      <c r="B101" s="49"/>
      <c r="C101" s="50"/>
      <c r="D101" s="51" t="s">
        <v>88</v>
      </c>
      <c r="E101" s="52"/>
      <c r="F101" s="52"/>
      <c r="G101" s="52"/>
      <c r="H101" s="52"/>
      <c r="I101" s="52"/>
      <c r="J101" s="34">
        <f t="shared" ref="J101:J103" si="11">O107</f>
        <v>2</v>
      </c>
      <c r="K101" s="31"/>
      <c r="L101" s="31"/>
      <c r="M101" s="31"/>
      <c r="N101" s="31"/>
      <c r="O101" s="31"/>
    </row>
    <row r="102" spans="1:15" ht="14" x14ac:dyDescent="0.3">
      <c r="A102" s="48" t="s">
        <v>54</v>
      </c>
      <c r="B102" s="49"/>
      <c r="C102" s="50"/>
      <c r="D102" s="51" t="s">
        <v>89</v>
      </c>
      <c r="E102" s="52"/>
      <c r="F102" s="52"/>
      <c r="G102" s="52"/>
      <c r="H102" s="52"/>
      <c r="I102" s="52"/>
      <c r="J102" s="34">
        <f t="shared" si="11"/>
        <v>1</v>
      </c>
      <c r="K102" s="31"/>
      <c r="L102" s="31"/>
      <c r="M102" s="31"/>
      <c r="N102" s="31"/>
      <c r="O102" s="31"/>
    </row>
    <row r="103" spans="1:15" ht="14" x14ac:dyDescent="0.3">
      <c r="A103" s="48" t="s">
        <v>56</v>
      </c>
      <c r="B103" s="49"/>
      <c r="C103" s="50"/>
      <c r="D103" s="51" t="s">
        <v>90</v>
      </c>
      <c r="E103" s="52"/>
      <c r="F103" s="52"/>
      <c r="G103" s="52"/>
      <c r="H103" s="52"/>
      <c r="I103" s="52"/>
      <c r="J103" s="34">
        <f t="shared" si="11"/>
        <v>3</v>
      </c>
      <c r="K103" s="31"/>
      <c r="L103" s="31"/>
      <c r="M103" s="31"/>
      <c r="N103" s="31"/>
      <c r="O103" s="31"/>
    </row>
    <row r="104" spans="1:15" ht="14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31"/>
      <c r="K104" s="31"/>
      <c r="L104" s="31"/>
      <c r="M104" s="31"/>
      <c r="N104" s="31"/>
      <c r="O104" s="31"/>
    </row>
    <row r="105" spans="1:15" ht="14" x14ac:dyDescent="0.25">
      <c r="A105" s="33"/>
      <c r="B105" s="33"/>
      <c r="C105" s="53" t="s">
        <v>60</v>
      </c>
      <c r="D105" s="53"/>
      <c r="E105" s="33"/>
      <c r="F105" s="34" t="s">
        <v>91</v>
      </c>
      <c r="G105" s="54" t="s">
        <v>63</v>
      </c>
      <c r="H105" s="54"/>
      <c r="I105" s="54"/>
      <c r="J105" s="54"/>
      <c r="K105" s="34" t="s">
        <v>64</v>
      </c>
      <c r="L105" s="34" t="s">
        <v>65</v>
      </c>
      <c r="M105" s="34" t="s">
        <v>66</v>
      </c>
      <c r="N105" s="34" t="s">
        <v>67</v>
      </c>
      <c r="O105" s="34" t="s">
        <v>49</v>
      </c>
    </row>
    <row r="106" spans="1:15" ht="14" x14ac:dyDescent="0.3">
      <c r="A106" s="43" t="s">
        <v>68</v>
      </c>
      <c r="B106" s="31"/>
      <c r="C106" s="44">
        <v>10</v>
      </c>
      <c r="D106" s="44">
        <v>21</v>
      </c>
      <c r="E106" s="33"/>
      <c r="F106" s="44">
        <v>1</v>
      </c>
      <c r="G106" s="44">
        <v>0</v>
      </c>
      <c r="H106" s="44">
        <v>0</v>
      </c>
      <c r="I106" s="44">
        <v>0</v>
      </c>
      <c r="J106" s="44"/>
      <c r="K106" s="34">
        <f>G106+H106+I106</f>
        <v>0</v>
      </c>
      <c r="L106" s="34">
        <f>C106+C108+C111</f>
        <v>35</v>
      </c>
      <c r="M106" s="34">
        <f>D106+D108+D111</f>
        <v>63</v>
      </c>
      <c r="N106" s="45">
        <f>L106/M106</f>
        <v>0.55555555555555558</v>
      </c>
      <c r="O106" s="34">
        <v>4</v>
      </c>
    </row>
    <row r="107" spans="1:15" ht="14" x14ac:dyDescent="0.3">
      <c r="A107" s="34" t="s">
        <v>69</v>
      </c>
      <c r="B107" s="31"/>
      <c r="C107" s="44">
        <v>21</v>
      </c>
      <c r="D107" s="44">
        <v>11</v>
      </c>
      <c r="E107" s="33"/>
      <c r="F107" s="44">
        <v>2</v>
      </c>
      <c r="G107" s="44">
        <v>1</v>
      </c>
      <c r="H107" s="44">
        <v>1</v>
      </c>
      <c r="I107" s="44">
        <v>0</v>
      </c>
      <c r="J107" s="44"/>
      <c r="K107" s="34">
        <f t="shared" ref="K107:K109" si="12">G107+H107+I107</f>
        <v>2</v>
      </c>
      <c r="L107" s="34">
        <f>C107+D108+C110</f>
        <v>61</v>
      </c>
      <c r="M107" s="34">
        <f>D107+C108+D110</f>
        <v>40</v>
      </c>
      <c r="N107" s="45">
        <f t="shared" ref="N107:N109" si="13">L107/M107</f>
        <v>1.5249999999999999</v>
      </c>
      <c r="O107" s="34">
        <v>2</v>
      </c>
    </row>
    <row r="108" spans="1:15" ht="14" x14ac:dyDescent="0.3">
      <c r="A108" s="34" t="s">
        <v>73</v>
      </c>
      <c r="B108" s="31"/>
      <c r="C108" s="44">
        <v>8</v>
      </c>
      <c r="D108" s="44">
        <v>21</v>
      </c>
      <c r="E108" s="33"/>
      <c r="F108" s="44">
        <v>3</v>
      </c>
      <c r="G108" s="44">
        <v>1</v>
      </c>
      <c r="H108" s="44">
        <v>1</v>
      </c>
      <c r="I108" s="44">
        <v>1</v>
      </c>
      <c r="J108" s="44"/>
      <c r="K108" s="34">
        <f t="shared" si="12"/>
        <v>3</v>
      </c>
      <c r="L108" s="34">
        <f>D106+C109+D110</f>
        <v>63</v>
      </c>
      <c r="M108" s="34">
        <f>C106+D109+C110</f>
        <v>48</v>
      </c>
      <c r="N108" s="45">
        <f t="shared" si="13"/>
        <v>1.3125</v>
      </c>
      <c r="O108" s="34">
        <v>1</v>
      </c>
    </row>
    <row r="109" spans="1:15" ht="14" x14ac:dyDescent="0.3">
      <c r="A109" s="34" t="s">
        <v>74</v>
      </c>
      <c r="B109" s="31"/>
      <c r="C109" s="44">
        <v>21</v>
      </c>
      <c r="D109" s="44">
        <v>19</v>
      </c>
      <c r="E109" s="33"/>
      <c r="F109" s="44">
        <v>4</v>
      </c>
      <c r="G109" s="44">
        <v>0</v>
      </c>
      <c r="H109" s="44">
        <v>0</v>
      </c>
      <c r="I109" s="44">
        <v>1</v>
      </c>
      <c r="J109" s="44"/>
      <c r="K109" s="34">
        <f t="shared" si="12"/>
        <v>1</v>
      </c>
      <c r="L109" s="34">
        <f>D107+D109+D111</f>
        <v>51</v>
      </c>
      <c r="M109" s="34">
        <f>C107+C109+C111</f>
        <v>59</v>
      </c>
      <c r="N109" s="45">
        <f t="shared" si="13"/>
        <v>0.86440677966101698</v>
      </c>
      <c r="O109" s="34">
        <v>3</v>
      </c>
    </row>
    <row r="110" spans="1:15" ht="14" x14ac:dyDescent="0.3">
      <c r="A110" s="34" t="s">
        <v>71</v>
      </c>
      <c r="B110" s="31"/>
      <c r="C110" s="44">
        <v>19</v>
      </c>
      <c r="D110" s="44">
        <v>21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4" x14ac:dyDescent="0.3">
      <c r="A111" s="34" t="s">
        <v>76</v>
      </c>
      <c r="B111" s="31"/>
      <c r="C111" s="44">
        <v>17</v>
      </c>
      <c r="D111" s="44">
        <v>21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</sheetData>
  <mergeCells count="83">
    <mergeCell ref="A18:B18"/>
    <mergeCell ref="C18:G18"/>
    <mergeCell ref="A1:B1"/>
    <mergeCell ref="C1:G1"/>
    <mergeCell ref="A3:B3"/>
    <mergeCell ref="F3:G3"/>
    <mergeCell ref="A5:C5"/>
    <mergeCell ref="A6:C6"/>
    <mergeCell ref="D5:I5"/>
    <mergeCell ref="D6:I6"/>
    <mergeCell ref="D7:I7"/>
    <mergeCell ref="D8:I8"/>
    <mergeCell ref="C10:D10"/>
    <mergeCell ref="G10:J10"/>
    <mergeCell ref="A7:C7"/>
    <mergeCell ref="A8:C8"/>
    <mergeCell ref="A42:B42"/>
    <mergeCell ref="F42:G42"/>
    <mergeCell ref="A20:B20"/>
    <mergeCell ref="F20:G20"/>
    <mergeCell ref="A22:C22"/>
    <mergeCell ref="A23:C23"/>
    <mergeCell ref="A24:C24"/>
    <mergeCell ref="A25:C25"/>
    <mergeCell ref="A26:C26"/>
    <mergeCell ref="C28:D28"/>
    <mergeCell ref="G28:J28"/>
    <mergeCell ref="A40:B40"/>
    <mergeCell ref="C40:G40"/>
    <mergeCell ref="A44:C44"/>
    <mergeCell ref="D44:I44"/>
    <mergeCell ref="A45:C45"/>
    <mergeCell ref="D45:I45"/>
    <mergeCell ref="A46:C46"/>
    <mergeCell ref="D46:I46"/>
    <mergeCell ref="A47:C47"/>
    <mergeCell ref="D47:I47"/>
    <mergeCell ref="A48:C48"/>
    <mergeCell ref="D48:I48"/>
    <mergeCell ref="C50:D50"/>
    <mergeCell ref="G50:J50"/>
    <mergeCell ref="A62:B62"/>
    <mergeCell ref="C62:G62"/>
    <mergeCell ref="A64:B64"/>
    <mergeCell ref="F64:G64"/>
    <mergeCell ref="A66:C66"/>
    <mergeCell ref="D66:I66"/>
    <mergeCell ref="A67:C67"/>
    <mergeCell ref="D67:I67"/>
    <mergeCell ref="A68:C68"/>
    <mergeCell ref="D68:I68"/>
    <mergeCell ref="A69:C69"/>
    <mergeCell ref="D69:I69"/>
    <mergeCell ref="C71:D71"/>
    <mergeCell ref="G71:J71"/>
    <mergeCell ref="A79:B79"/>
    <mergeCell ref="C79:G79"/>
    <mergeCell ref="A81:B81"/>
    <mergeCell ref="F81:G81"/>
    <mergeCell ref="A83:C83"/>
    <mergeCell ref="D83:I83"/>
    <mergeCell ref="A84:C84"/>
    <mergeCell ref="D84:I84"/>
    <mergeCell ref="A85:C85"/>
    <mergeCell ref="D85:I85"/>
    <mergeCell ref="A86:C86"/>
    <mergeCell ref="D86:I86"/>
    <mergeCell ref="C88:D88"/>
    <mergeCell ref="G88:J88"/>
    <mergeCell ref="A96:B96"/>
    <mergeCell ref="C96:G96"/>
    <mergeCell ref="A98:B98"/>
    <mergeCell ref="F98:G98"/>
    <mergeCell ref="A100:C100"/>
    <mergeCell ref="D100:I100"/>
    <mergeCell ref="A101:C101"/>
    <mergeCell ref="D101:I101"/>
    <mergeCell ref="A102:C102"/>
    <mergeCell ref="D102:I102"/>
    <mergeCell ref="A103:C103"/>
    <mergeCell ref="D103:I103"/>
    <mergeCell ref="C105:D105"/>
    <mergeCell ref="G105:J105"/>
  </mergeCells>
  <conditionalFormatting sqref="O29:O33">
    <cfRule type="cellIs" dxfId="9" priority="8" operator="equal">
      <formula>1</formula>
    </cfRule>
  </conditionalFormatting>
  <conditionalFormatting sqref="J22:J26">
    <cfRule type="cellIs" dxfId="8" priority="7" operator="equal">
      <formula>1</formula>
    </cfRule>
  </conditionalFormatting>
  <conditionalFormatting sqref="O72:O75">
    <cfRule type="cellIs" dxfId="5" priority="6" operator="equal">
      <formula>1</formula>
    </cfRule>
  </conditionalFormatting>
  <conditionalFormatting sqref="J66:J69">
    <cfRule type="cellIs" dxfId="4" priority="5" operator="equal">
      <formula>1</formula>
    </cfRule>
  </conditionalFormatting>
  <conditionalFormatting sqref="O106:O109">
    <cfRule type="cellIs" dxfId="3" priority="4" operator="equal">
      <formula>1</formula>
    </cfRule>
  </conditionalFormatting>
  <conditionalFormatting sqref="J100:J103">
    <cfRule type="cellIs" dxfId="2" priority="3" operator="equal">
      <formula>1</formula>
    </cfRule>
  </conditionalFormatting>
  <conditionalFormatting sqref="O11:O14">
    <cfRule type="cellIs" dxfId="1" priority="2" operator="equal">
      <formula>1</formula>
    </cfRule>
  </conditionalFormatting>
  <conditionalFormatting sqref="J5:J8">
    <cfRule type="cellIs" dxfId="0" priority="1" operator="equal">
      <formula>1</formula>
    </cfRule>
  </conditionalFormatting>
  <pageMargins left="0.7" right="0.7" top="0.75" bottom="0.75" header="0.3" footer="0.3"/>
  <pageSetup paperSize="9" scal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CALENDARIO</vt:lpstr>
      <vt:lpstr>REPORT TORNEO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Delle Fave</dc:creator>
  <cp:lastModifiedBy>Uff. Educaz. Fisica</cp:lastModifiedBy>
  <cp:lastPrinted>2019-02-22T17:23:21Z</cp:lastPrinted>
  <dcterms:created xsi:type="dcterms:W3CDTF">2019-02-22T17:17:15Z</dcterms:created>
  <dcterms:modified xsi:type="dcterms:W3CDTF">2019-02-27T08:56:46Z</dcterms:modified>
</cp:coreProperties>
</file>